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74c843b3340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ملخص النشاط" sheetId="1" r:id="R4d47d6bc74b342ae"/>
    <x:sheet xmlns:r="http://schemas.openxmlformats.org/officeDocument/2006/relationships" name="الطلبات" sheetId="2" r:id="Rf97d5dbff68e4f51"/>
    <x:sheet xmlns:r="http://schemas.openxmlformats.org/officeDocument/2006/relationships" name="المنتجات" sheetId="3" r:id="Rc7b2f170fb1a47ca"/>
    <x:sheet xmlns:r="http://schemas.openxmlformats.org/officeDocument/2006/relationships" name="دليل الاستخدام" sheetId="4" r:id="R5d3f4d618e2f46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 &quot;ر.ي&quot;"/>
    <x:numFmt numFmtId="201" formatCode="yyyy-mm-dd"/>
  </x:numFmts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sz val="11"/>
      <x:color rgb="FF17324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087E8B"/>
      </x:patternFill>
    </x:fill>
    <x:fill>
      <x:patternFill patternType="solid">
        <x:fgColor rgb="FFF6E1B5"/>
      </x:patternFill>
    </x:fill>
    <x:fill>
      <x:patternFill patternType="solid">
        <x:fgColor rgb="FFEFF6F7"/>
      </x:patternFill>
    </x:fill>
  </x:fills>
  <x:borders count="2">
    <x:border/>
    <x:border/>
  </x:borders>
  <x:cellStyleXfs count="1">
    <x:xf numFmtId="0" fontId="0" fillId="0" borderId="0"/>
  </x:cellStyleXfs>
  <x:cellXfs count="3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0" fontId="0" fillId="5" borderId="1" xfId="0" applyNumberFormat="1" applyFont="1" applyFill="1" applyBorder="1"/>
    <x:xf numFmtId="200" fontId="0" fillId="5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1">
    <x:dxf>
      <x:font>
        <x:color rgb="FFB54738"/>
      </x:font>
      <x:fill>
        <x:patternFill>
          <x:bgColor rgb="FFFDE8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d6978a7384021" /><Relationship Type="http://schemas.openxmlformats.org/officeDocument/2006/relationships/theme" Target="/xl/theme/theme1.xml" Id="Rb49830387d304c0e" /><Relationship Type="http://schemas.openxmlformats.org/officeDocument/2006/relationships/sharedStrings" Target="/xl/sharedStrings.xml" Id="R3886baaa79404c70" /><Relationship Type="http://schemas.openxmlformats.org/officeDocument/2006/relationships/worksheet" Target="/xl/worksheets/sheet1.xml" Id="R4d47d6bc74b342ae" /><Relationship Type="http://schemas.openxmlformats.org/officeDocument/2006/relationships/worksheet" Target="/xl/worksheets/sheet2.xml" Id="Rf97d5dbff68e4f51" /><Relationship Type="http://schemas.openxmlformats.org/officeDocument/2006/relationships/worksheet" Target="/xl/worksheets/sheet3.xml" Id="Rc7b2f170fb1a47ca" /><Relationship Type="http://schemas.openxmlformats.org/officeDocument/2006/relationships/worksheet" Target="/xl/worksheets/sheet4.xml" Id="R5d3f4d618e2f46e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24" hidden="0" customWidth="1"/>
    <x:col min="3" max="3" width="32" hidden="0" customWidth="1"/>
  </x:cols>
  <x:sheetData>
    <x:row r="1" ht="40" customHeight="1">
      <x:c r="A1" s="4" t="str">
        <x:v>لوحة تحكم المبيعات والطلبات | نموذج تجريبي</x:v>
      </x:c>
      <x:c r="B1" s="4"/>
      <x:c r="C1" s="4"/>
      <x:c r="D1" s="4"/>
      <x:c r="E1" s="4"/>
      <x:c r="F1" s="4"/>
      <x:c r="G1" s="4"/>
    </x:row>
    <x:row r="2" ht="40" customHeight="1">
      <x:c r="A2" s="4"/>
      <x:c r="B2" s="4"/>
      <x:c r="C2" s="4"/>
      <x:c r="D2" s="4"/>
      <x:c r="E2" s="4"/>
      <x:c r="F2" s="4"/>
      <x:c r="G2" s="4"/>
    </x:row>
    <x:row r="4" ht="29" customHeight="1">
      <x:c r="A4" s="11" t="str">
        <x:v>المؤشر</x:v>
      </x:c>
      <x:c r="B4" s="11" t="str">
        <x:v>القيمة</x:v>
      </x:c>
    </x:row>
    <x:row r="5" ht="27" customHeight="1">
      <x:c r="A5" t="str">
        <x:v>عدد الطلبات المسجلة</x:v>
      </x:c>
      <x:c r="B5" s="24" t="n">
        <x:f>COUNTA('الطلبات'!A5:A104)</x:f>
        <x:v>3</x:v>
      </x:c>
    </x:row>
    <x:row r="6" ht="27" customHeight="1">
      <x:c r="A6" t="str">
        <x:v>طلبات قيد المعالجة</x:v>
      </x:c>
      <x:c r="B6" s="24" t="n">
        <x:f>COUNTIF('الطلبات'!I5:I104,"جديد")+COUNTIF('الطلبات'!I5:I104,"قيد التجهيز")</x:f>
        <x:v>2</x:v>
      </x:c>
    </x:row>
    <x:row r="7" ht="27" customHeight="1">
      <x:c r="A7" t="str">
        <x:v>طلبات مكتملة</x:v>
      </x:c>
      <x:c r="B7" s="24" t="n">
        <x:f>COUNTIF('الطلبات'!I5:I104,"مكتمل")</x:f>
        <x:v>1</x:v>
      </x:c>
    </x:row>
    <x:row r="8" ht="27" customHeight="1">
      <x:c r="A8" t="str">
        <x:v>قيمة المبيعات المكتملة (ر.ي)</x:v>
      </x:c>
      <x:c r="B8" s="25" t="n">
        <x:f>SUMIF('الطلبات'!I5:I104,"مكتمل",'الطلبات'!H5:H104)</x:f>
        <x:v>28000</x:v>
      </x:c>
    </x:row>
    <x:row r="9" ht="27" customHeight="1">
      <x:c r="A9" t="str">
        <x:v>تكلفة البضاعة المقدرة (ر.ي)</x:v>
      </x:c>
      <x:c r="B9" s="25" t="n">
        <x:f>SUMIF('الطلبات'!I5:I104,"مكتمل",'الطلبات'!L5:L104)</x:f>
        <x:v>19000</x:v>
      </x:c>
    </x:row>
    <x:row r="10" ht="27" customHeight="1">
      <x:c r="A10" t="str">
        <x:v>مجمل الربح التقديري (ر.ي)</x:v>
      </x:c>
      <x:c r="B10" s="25" t="n">
        <x:f>B8-B9</x:f>
        <x:v>9000</x:v>
      </x:c>
    </x:row>
    <x:row r="12" ht="27" customHeight="1">
      <x:c r="A12" s="18" t="str">
        <x:v>بيانات تجريبية بالكامل؛ راجع الأرقام والطلبات الحقيقية قبل اتخاذ قرار مالي.</x:v>
      </x:c>
      <x:c r="B12" s="18"/>
      <x:c r="C12" s="18"/>
      <x:c r="D12" s="18"/>
      <x:c r="E12" s="18"/>
      <x:c r="F12" s="18"/>
      <x:c r="G12" s="18"/>
    </x:row>
    <x:row r="13" ht="27" customHeight="1">
      <x:c r="A13" s="18"/>
      <x:c r="B13" s="18"/>
      <x:c r="C13" s="18"/>
      <x:c r="D13" s="18"/>
      <x:c r="E13" s="18"/>
      <x:c r="F13" s="18"/>
      <x:c r="G13" s="18"/>
    </x:row>
    <x:row r="15" ht="29" customHeight="1">
      <x:c r="A15" s="30" t="str">
        <x:v>حالة الطلب</x:v>
      </x:c>
      <x:c r="B15" s="30" t="str">
        <x:v>عدد الطلبات</x:v>
      </x:c>
      <x:c r="C15" s="30" t="str">
        <x:v>المعنى</x:v>
      </x:c>
    </x:row>
    <x:row r="16">
      <x:c r="A16" t="str">
        <x:v>جديد</x:v>
      </x:c>
      <x:c r="B16" t="n">
        <x:f>COUNTIF('الطلبات'!$I$5:$I$104,A16)</x:f>
        <x:v>1</x:v>
      </x:c>
      <x:c r="C16" t="str">
        <x:v>طلب وارد لم يُعالج</x:v>
      </x:c>
    </x:row>
    <x:row r="17">
      <x:c r="A17" t="str">
        <x:v>قيد التجهيز</x:v>
      </x:c>
      <x:c r="B17" t="n">
        <x:f>COUNTIF('الطلبات'!$I$5:$I$104,A17)</x:f>
        <x:v>1</x:v>
      </x:c>
      <x:c r="C17" t="str">
        <x:v>الطلب جارٍ تجهيزه</x:v>
      </x:c>
    </x:row>
    <x:row r="18">
      <x:c r="A18" t="str">
        <x:v>مكتمل</x:v>
      </x:c>
      <x:c r="B18" t="n">
        <x:f>COUNTIF('الطلبات'!$I$5:$I$104,A18)</x:f>
        <x:v>1</x:v>
      </x:c>
      <x:c r="C18" t="str">
        <x:v>تم تسليمه</x:v>
      </x:c>
    </x:row>
    <x:row r="19">
      <x:c r="A19" t="str">
        <x:v>ملغي</x:v>
      </x:c>
      <x:c r="B19" t="n">
        <x:f>COUNTIF('الطلبات'!$I$5:$I$104,A19)</x:f>
        <x:v>0</x:v>
      </x:c>
      <x:c r="C19" t="str">
        <x:v>لا يدخل في المبيعات</x:v>
      </x:c>
    </x:row>
  </x:sheetData>
  <x:mergeCells>
    <x:mergeCell ref="A1:G2"/>
    <x:mergeCell ref="A12:G1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5" hidden="0" customWidth="1"/>
    <x:col min="2" max="2" width="17" hidden="0" customWidth="1"/>
    <x:col min="3" max="3" width="23" hidden="0" customWidth="1"/>
    <x:col min="4" max="4" width="22" hidden="0" customWidth="1"/>
    <x:col min="5" max="5" width="25" hidden="0" customWidth="1"/>
    <x:col min="6" max="6" width="12" hidden="0" customWidth="1"/>
    <x:col min="7" max="7" width="17" hidden="0" customWidth="1"/>
    <x:col min="8" max="8" width="20" hidden="0" customWidth="1"/>
    <x:col min="9" max="9" width="20" hidden="0" customWidth="1"/>
    <x:col min="10" max="10" width="15" hidden="0" customWidth="1"/>
    <x:col min="11" max="11" width="28" hidden="0" customWidth="1"/>
    <x:col min="12" max="12" width="20" hidden="0" customWidth="1"/>
  </x:cols>
  <x:sheetData>
    <x:row r="1" ht="40" customHeight="1">
      <x:c r="A1" s="4" t="str">
        <x:v>سجل الطلبات | نموذج تجريبي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</x:row>
    <x:row r="2" ht="40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>
      <x:c r="A3" s="16" t="str">
        <x:v>الصفوف 5–104 للطلبات؛ غيّر بيانات العينات، وحدّث حالة الطلب والدفع.</x:v>
      </x:c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</x:row>
    <x:row r="4" ht="29" customHeight="1">
      <x:c r="A4" s="11" t="str">
        <x:v>رقم الطلب</x:v>
      </x:c>
      <x:c r="B4" s="11" t="str">
        <x:v>التاريخ</x:v>
      </x:c>
      <x:c r="C4" s="11" t="str">
        <x:v>العميل</x:v>
      </x:c>
      <x:c r="D4" s="11" t="str">
        <x:v>التواصل</x:v>
      </x:c>
      <x:c r="E4" s="11" t="str">
        <x:v>المنتج</x:v>
      </x:c>
      <x:c r="F4" s="11" t="str">
        <x:v>الكمية</x:v>
      </x:c>
      <x:c r="G4" s="11" t="str">
        <x:v>سعر الوحدة</x:v>
      </x:c>
      <x:c r="H4" s="11" t="str">
        <x:v>الإجمالي</x:v>
      </x:c>
      <x:c r="I4" s="11" t="str">
        <x:v>الحالة</x:v>
      </x:c>
      <x:c r="J4" s="11" t="str">
        <x:v>الدفع</x:v>
      </x:c>
      <x:c r="K4" s="11" t="str">
        <x:v>ملاحظة</x:v>
      </x:c>
      <x:c r="L4" s="11" t="str">
        <x:v>التكلفة المقدرة</x:v>
      </x:c>
    </x:row>
    <x:row r="5">
      <x:c r="A5" t="str">
        <x:v>ORD-001</x:v>
      </x:c>
      <x:c r="B5" s="34" t="n">
        <x:v>46333</x:v>
      </x:c>
      <x:c r="C5" t="str">
        <x:v>عميل افتراضي أ</x:v>
      </x:c>
      <x:c r="D5" t="str">
        <x:v>مثال فقط</x:v>
      </x:c>
      <x:c r="E5" t="str">
        <x:v>راوتر لاسلكي</x:v>
      </x:c>
      <x:c r="F5" t="n">
        <x:v>1</x:v>
      </x:c>
      <x:c r="G5" s="22" t="n">
        <x:v>28000</x:v>
      </x:c>
      <x:c r="H5" s="25" t="n">
        <x:f>IF(OR(F5="",G5=""),"",F5*G5)</x:f>
        <x:v>28000</x:v>
      </x:c>
      <x:c r="I5" t="str">
        <x:v>مكتمل</x:v>
      </x:c>
      <x:c r="J5" t="str">
        <x:v>مدفوع</x:v>
      </x:c>
      <x:c r="K5" t="str">
        <x:v>تجريبي</x:v>
      </x:c>
      <x:c r="L5" s="25" t="n">
        <x:f>IF(OR(E5="",F5=""),"",IFERROR(F5*VLOOKUP(E5,'المنتجات'!$B$5:$D$104,3,FALSE),0))</x:f>
        <x:v>19000</x:v>
      </x:c>
    </x:row>
    <x:row r="6">
      <x:c r="A6" t="str">
        <x:v>ORD-002</x:v>
      </x:c>
      <x:c r="B6" s="34" t="n">
        <x:v>46333</x:v>
      </x:c>
      <x:c r="C6" t="str">
        <x:v>عميل افتراضي ب</x:v>
      </x:c>
      <x:c r="D6" t="str">
        <x:v>مثال فقط</x:v>
      </x:c>
      <x:c r="E6" t="str">
        <x:v>شاحن هاتف</x:v>
      </x:c>
      <x:c r="F6" t="n">
        <x:v>2</x:v>
      </x:c>
      <x:c r="G6" s="22" t="n">
        <x:v>4800</x:v>
      </x:c>
      <x:c r="H6" s="25" t="n">
        <x:f>IF(OR(F6="",G6=""),"",F6*G6)</x:f>
        <x:v>9600</x:v>
      </x:c>
      <x:c r="I6" t="str">
        <x:v>قيد التجهيز</x:v>
      </x:c>
      <x:c r="J6" t="str">
        <x:v>لم يدفع</x:v>
      </x:c>
      <x:c r="K6" t="str">
        <x:v>تجريبي</x:v>
      </x:c>
      <x:c r="L6" s="25" t="n">
        <x:f>IF(OR(E6="",F6=""),"",IFERROR(F6*VLOOKUP(E6,'المنتجات'!$B$5:$D$104,3,FALSE),0))</x:f>
        <x:v>5800</x:v>
      </x:c>
    </x:row>
    <x:row r="7">
      <x:c r="A7" t="str">
        <x:v>ORD-003</x:v>
      </x:c>
      <x:c r="B7" s="34" t="n">
        <x:v>46333</x:v>
      </x:c>
      <x:c r="C7" t="str">
        <x:v>عميل افتراضي ج</x:v>
      </x:c>
      <x:c r="D7" t="str">
        <x:v>مثال فقط</x:v>
      </x:c>
      <x:c r="E7" t="str">
        <x:v>سماعات</x:v>
      </x:c>
      <x:c r="F7" t="n">
        <x:v>1</x:v>
      </x:c>
      <x:c r="G7" s="22" t="n">
        <x:v>7600</x:v>
      </x:c>
      <x:c r="H7" s="25" t="n">
        <x:f>IF(OR(F7="",G7=""),"",F7*G7)</x:f>
        <x:v>7600</x:v>
      </x:c>
      <x:c r="I7" t="str">
        <x:v>جديد</x:v>
      </x:c>
      <x:c r="J7" t="str">
        <x:v>لم يدفع</x:v>
      </x:c>
      <x:c r="K7" t="str">
        <x:v>تجريبي</x:v>
      </x:c>
      <x:c r="L7" s="25" t="n">
        <x:f>IF(OR(E7="",F7=""),"",IFERROR(F7*VLOOKUP(E7,'المنتجات'!$B$5:$D$104,3,FALSE),0))</x:f>
        <x:v>4500</x:v>
      </x:c>
    </x:row>
    <x:row r="8">
      <x:c r="B8" s="34"/>
      <x:c r="G8" s="22"/>
      <x:c r="H8" s="25" t="str">
        <x:f>IF(OR(F8="",G8=""),"",F8*G8)</x:f>
      </x:c>
      <x:c r="L8" s="25" t="str">
        <x:f>IF(OR(E8="",F8=""),"",IFERROR(F8*VLOOKUP(E8,'المنتجات'!$B$5:$D$104,3,FALSE),0))</x:f>
      </x:c>
    </x:row>
    <x:row r="9">
      <x:c r="B9" s="34"/>
      <x:c r="G9" s="22"/>
      <x:c r="H9" s="25" t="str">
        <x:f>IF(OR(F9="",G9=""),"",F9*G9)</x:f>
      </x:c>
      <x:c r="L9" s="25" t="str">
        <x:f>IF(OR(E9="",F9=""),"",IFERROR(F9*VLOOKUP(E9,'المنتجات'!$B$5:$D$104,3,FALSE),0))</x:f>
      </x:c>
    </x:row>
    <x:row r="10">
      <x:c r="B10" s="34"/>
      <x:c r="G10" s="22"/>
      <x:c r="H10" s="25" t="str">
        <x:f>IF(OR(F10="",G10=""),"",F10*G10)</x:f>
      </x:c>
      <x:c r="L10" s="25" t="str">
        <x:f>IF(OR(E10="",F10=""),"",IFERROR(F10*VLOOKUP(E10,'المنتجات'!$B$5:$D$104,3,FALSE),0))</x:f>
      </x:c>
    </x:row>
    <x:row r="11">
      <x:c r="B11" s="34"/>
      <x:c r="G11" s="22"/>
      <x:c r="H11" s="25" t="str">
        <x:f>IF(OR(F11="",G11=""),"",F11*G11)</x:f>
      </x:c>
      <x:c r="L11" s="25" t="str">
        <x:f>IF(OR(E11="",F11=""),"",IFERROR(F11*VLOOKUP(E11,'المنتجات'!$B$5:$D$104,3,FALSE),0))</x:f>
      </x:c>
    </x:row>
    <x:row r="12">
      <x:c r="B12" s="34"/>
      <x:c r="G12" s="22"/>
      <x:c r="H12" s="25" t="str">
        <x:f>IF(OR(F12="",G12=""),"",F12*G12)</x:f>
      </x:c>
      <x:c r="L12" s="25" t="str">
        <x:f>IF(OR(E12="",F12=""),"",IFERROR(F12*VLOOKUP(E12,'المنتجات'!$B$5:$D$104,3,FALSE),0))</x:f>
      </x:c>
    </x:row>
    <x:row r="13">
      <x:c r="B13" s="34"/>
      <x:c r="G13" s="22"/>
      <x:c r="H13" s="25" t="str">
        <x:f>IF(OR(F13="",G13=""),"",F13*G13)</x:f>
      </x:c>
      <x:c r="L13" s="25" t="str">
        <x:f>IF(OR(E13="",F13=""),"",IFERROR(F13*VLOOKUP(E13,'المنتجات'!$B$5:$D$104,3,FALSE),0))</x:f>
      </x:c>
    </x:row>
    <x:row r="14">
      <x:c r="B14" s="34"/>
      <x:c r="G14" s="22"/>
      <x:c r="H14" s="25" t="str">
        <x:f>IF(OR(F14="",G14=""),"",F14*G14)</x:f>
      </x:c>
      <x:c r="L14" s="25" t="str">
        <x:f>IF(OR(E14="",F14=""),"",IFERROR(F14*VLOOKUP(E14,'المنتجات'!$B$5:$D$104,3,FALSE),0))</x:f>
      </x:c>
    </x:row>
    <x:row r="15">
      <x:c r="B15" s="34"/>
      <x:c r="G15" s="22"/>
      <x:c r="H15" s="25" t="str">
        <x:f>IF(OR(F15="",G15=""),"",F15*G15)</x:f>
      </x:c>
      <x:c r="L15" s="25" t="str">
        <x:f>IF(OR(E15="",F15=""),"",IFERROR(F15*VLOOKUP(E15,'المنتجات'!$B$5:$D$104,3,FALSE),0))</x:f>
      </x:c>
    </x:row>
    <x:row r="16">
      <x:c r="B16" s="34"/>
      <x:c r="G16" s="22"/>
      <x:c r="H16" s="25" t="str">
        <x:f>IF(OR(F16="",G16=""),"",F16*G16)</x:f>
      </x:c>
      <x:c r="L16" s="25" t="str">
        <x:f>IF(OR(E16="",F16=""),"",IFERROR(F16*VLOOKUP(E16,'المنتجات'!$B$5:$D$104,3,FALSE),0))</x:f>
      </x:c>
    </x:row>
    <x:row r="17">
      <x:c r="B17" s="34"/>
      <x:c r="G17" s="22"/>
      <x:c r="H17" s="25" t="str">
        <x:f>IF(OR(F17="",G17=""),"",F17*G17)</x:f>
      </x:c>
      <x:c r="L17" s="25" t="str">
        <x:f>IF(OR(E17="",F17=""),"",IFERROR(F17*VLOOKUP(E17,'المنتجات'!$B$5:$D$104,3,FALSE),0))</x:f>
      </x:c>
    </x:row>
    <x:row r="18">
      <x:c r="B18" s="34"/>
      <x:c r="G18" s="22"/>
      <x:c r="H18" s="25" t="str">
        <x:f>IF(OR(F18="",G18=""),"",F18*G18)</x:f>
      </x:c>
      <x:c r="L18" s="25" t="str">
        <x:f>IF(OR(E18="",F18=""),"",IFERROR(F18*VLOOKUP(E18,'المنتجات'!$B$5:$D$104,3,FALSE),0))</x:f>
      </x:c>
    </x:row>
    <x:row r="19">
      <x:c r="B19" s="34"/>
      <x:c r="G19" s="22"/>
      <x:c r="H19" s="25" t="str">
        <x:f>IF(OR(F19="",G19=""),"",F19*G19)</x:f>
      </x:c>
      <x:c r="L19" s="25" t="str">
        <x:f>IF(OR(E19="",F19=""),"",IFERROR(F19*VLOOKUP(E19,'المنتجات'!$B$5:$D$104,3,FALSE),0))</x:f>
      </x:c>
    </x:row>
    <x:row r="20">
      <x:c r="B20" s="34"/>
      <x:c r="G20" s="22"/>
      <x:c r="H20" s="25" t="str">
        <x:f>IF(OR(F20="",G20=""),"",F20*G20)</x:f>
      </x:c>
      <x:c r="L20" s="25" t="str">
        <x:f>IF(OR(E20="",F20=""),"",IFERROR(F20*VLOOKUP(E20,'المنتجات'!$B$5:$D$104,3,FALSE),0))</x:f>
      </x:c>
    </x:row>
    <x:row r="21">
      <x:c r="B21" s="34"/>
      <x:c r="G21" s="22"/>
      <x:c r="H21" s="25" t="str">
        <x:f>IF(OR(F21="",G21=""),"",F21*G21)</x:f>
      </x:c>
      <x:c r="L21" s="25" t="str">
        <x:f>IF(OR(E21="",F21=""),"",IFERROR(F21*VLOOKUP(E21,'المنتجات'!$B$5:$D$104,3,FALSE),0))</x:f>
      </x:c>
    </x:row>
    <x:row r="22">
      <x:c r="B22" s="34"/>
      <x:c r="G22" s="22"/>
      <x:c r="H22" s="25" t="str">
        <x:f>IF(OR(F22="",G22=""),"",F22*G22)</x:f>
      </x:c>
      <x:c r="L22" s="25" t="str">
        <x:f>IF(OR(E22="",F22=""),"",IFERROR(F22*VLOOKUP(E22,'المنتجات'!$B$5:$D$104,3,FALSE),0))</x:f>
      </x:c>
    </x:row>
    <x:row r="23">
      <x:c r="B23" s="34"/>
      <x:c r="G23" s="22"/>
      <x:c r="H23" s="25" t="str">
        <x:f>IF(OR(F23="",G23=""),"",F23*G23)</x:f>
      </x:c>
      <x:c r="L23" s="25" t="str">
        <x:f>IF(OR(E23="",F23=""),"",IFERROR(F23*VLOOKUP(E23,'المنتجات'!$B$5:$D$104,3,FALSE),0))</x:f>
      </x:c>
    </x:row>
    <x:row r="24">
      <x:c r="B24" s="34"/>
      <x:c r="G24" s="22"/>
      <x:c r="H24" s="25" t="str">
        <x:f>IF(OR(F24="",G24=""),"",F24*G24)</x:f>
      </x:c>
      <x:c r="L24" s="25" t="str">
        <x:f>IF(OR(E24="",F24=""),"",IFERROR(F24*VLOOKUP(E24,'المنتجات'!$B$5:$D$104,3,FALSE),0))</x:f>
      </x:c>
    </x:row>
    <x:row r="25">
      <x:c r="B25" s="34"/>
      <x:c r="G25" s="22"/>
      <x:c r="H25" s="25" t="str">
        <x:f>IF(OR(F25="",G25=""),"",F25*G25)</x:f>
      </x:c>
      <x:c r="L25" s="25" t="str">
        <x:f>IF(OR(E25="",F25=""),"",IFERROR(F25*VLOOKUP(E25,'المنتجات'!$B$5:$D$104,3,FALSE),0))</x:f>
      </x:c>
    </x:row>
    <x:row r="26">
      <x:c r="B26" s="34"/>
      <x:c r="G26" s="22"/>
      <x:c r="H26" s="25" t="str">
        <x:f>IF(OR(F26="",G26=""),"",F26*G26)</x:f>
      </x:c>
      <x:c r="L26" s="25" t="str">
        <x:f>IF(OR(E26="",F26=""),"",IFERROR(F26*VLOOKUP(E26,'المنتجات'!$B$5:$D$104,3,FALSE),0))</x:f>
      </x:c>
    </x:row>
    <x:row r="27">
      <x:c r="B27" s="34"/>
      <x:c r="G27" s="22"/>
      <x:c r="H27" s="25" t="str">
        <x:f>IF(OR(F27="",G27=""),"",F27*G27)</x:f>
      </x:c>
      <x:c r="L27" s="25" t="str">
        <x:f>IF(OR(E27="",F27=""),"",IFERROR(F27*VLOOKUP(E27,'المنتجات'!$B$5:$D$104,3,FALSE),0))</x:f>
      </x:c>
    </x:row>
    <x:row r="28">
      <x:c r="B28" s="34"/>
      <x:c r="G28" s="22"/>
      <x:c r="H28" s="25" t="str">
        <x:f>IF(OR(F28="",G28=""),"",F28*G28)</x:f>
      </x:c>
      <x:c r="L28" s="25" t="str">
        <x:f>IF(OR(E28="",F28=""),"",IFERROR(F28*VLOOKUP(E28,'المنتجات'!$B$5:$D$104,3,FALSE),0))</x:f>
      </x:c>
    </x:row>
    <x:row r="29">
      <x:c r="B29" s="34"/>
      <x:c r="G29" s="22"/>
      <x:c r="H29" s="25" t="str">
        <x:f>IF(OR(F29="",G29=""),"",F29*G29)</x:f>
      </x:c>
      <x:c r="L29" s="25" t="str">
        <x:f>IF(OR(E29="",F29=""),"",IFERROR(F29*VLOOKUP(E29,'المنتجات'!$B$5:$D$104,3,FALSE),0))</x:f>
      </x:c>
    </x:row>
    <x:row r="30">
      <x:c r="B30" s="34"/>
      <x:c r="G30" s="22"/>
      <x:c r="H30" s="25" t="str">
        <x:f>IF(OR(F30="",G30=""),"",F30*G30)</x:f>
      </x:c>
      <x:c r="L30" s="25" t="str">
        <x:f>IF(OR(E30="",F30=""),"",IFERROR(F30*VLOOKUP(E30,'المنتجات'!$B$5:$D$104,3,FALSE),0))</x:f>
      </x:c>
    </x:row>
    <x:row r="31">
      <x:c r="B31" s="34"/>
      <x:c r="G31" s="22"/>
      <x:c r="H31" s="25" t="str">
        <x:f>IF(OR(F31="",G31=""),"",F31*G31)</x:f>
      </x:c>
      <x:c r="L31" s="25" t="str">
        <x:f>IF(OR(E31="",F31=""),"",IFERROR(F31*VLOOKUP(E31,'المنتجات'!$B$5:$D$104,3,FALSE),0))</x:f>
      </x:c>
    </x:row>
    <x:row r="32">
      <x:c r="B32" s="34"/>
      <x:c r="G32" s="22"/>
      <x:c r="H32" s="25" t="str">
        <x:f>IF(OR(F32="",G32=""),"",F32*G32)</x:f>
      </x:c>
      <x:c r="L32" s="25" t="str">
        <x:f>IF(OR(E32="",F32=""),"",IFERROR(F32*VLOOKUP(E32,'المنتجات'!$B$5:$D$104,3,FALSE),0))</x:f>
      </x:c>
    </x:row>
    <x:row r="33">
      <x:c r="B33" s="34"/>
      <x:c r="G33" s="22"/>
      <x:c r="H33" s="25" t="str">
        <x:f>IF(OR(F33="",G33=""),"",F33*G33)</x:f>
      </x:c>
      <x:c r="L33" s="25" t="str">
        <x:f>IF(OR(E33="",F33=""),"",IFERROR(F33*VLOOKUP(E33,'المنتجات'!$B$5:$D$104,3,FALSE),0))</x:f>
      </x:c>
    </x:row>
    <x:row r="34">
      <x:c r="B34" s="34"/>
      <x:c r="G34" s="22"/>
      <x:c r="H34" s="25" t="str">
        <x:f>IF(OR(F34="",G34=""),"",F34*G34)</x:f>
      </x:c>
      <x:c r="L34" s="25" t="str">
        <x:f>IF(OR(E34="",F34=""),"",IFERROR(F34*VLOOKUP(E34,'المنتجات'!$B$5:$D$104,3,FALSE),0))</x:f>
      </x:c>
    </x:row>
    <x:row r="35">
      <x:c r="B35" s="34"/>
      <x:c r="G35" s="22"/>
      <x:c r="H35" s="25" t="str">
        <x:f>IF(OR(F35="",G35=""),"",F35*G35)</x:f>
      </x:c>
      <x:c r="L35" s="25" t="str">
        <x:f>IF(OR(E35="",F35=""),"",IFERROR(F35*VLOOKUP(E35,'المنتجات'!$B$5:$D$104,3,FALSE),0))</x:f>
      </x:c>
    </x:row>
    <x:row r="36">
      <x:c r="B36" s="34"/>
      <x:c r="G36" s="22"/>
      <x:c r="H36" s="25" t="str">
        <x:f>IF(OR(F36="",G36=""),"",F36*G36)</x:f>
      </x:c>
      <x:c r="L36" s="25" t="str">
        <x:f>IF(OR(E36="",F36=""),"",IFERROR(F36*VLOOKUP(E36,'المنتجات'!$B$5:$D$104,3,FALSE),0))</x:f>
      </x:c>
    </x:row>
    <x:row r="37">
      <x:c r="B37" s="34"/>
      <x:c r="G37" s="22"/>
      <x:c r="H37" s="25" t="str">
        <x:f>IF(OR(F37="",G37=""),"",F37*G37)</x:f>
      </x:c>
      <x:c r="L37" s="25" t="str">
        <x:f>IF(OR(E37="",F37=""),"",IFERROR(F37*VLOOKUP(E37,'المنتجات'!$B$5:$D$104,3,FALSE),0))</x:f>
      </x:c>
    </x:row>
    <x:row r="38">
      <x:c r="B38" s="34"/>
      <x:c r="G38" s="22"/>
      <x:c r="H38" s="25" t="str">
        <x:f>IF(OR(F38="",G38=""),"",F38*G38)</x:f>
      </x:c>
      <x:c r="L38" s="25" t="str">
        <x:f>IF(OR(E38="",F38=""),"",IFERROR(F38*VLOOKUP(E38,'المنتجات'!$B$5:$D$104,3,FALSE),0))</x:f>
      </x:c>
    </x:row>
    <x:row r="39">
      <x:c r="B39" s="34"/>
      <x:c r="G39" s="22"/>
      <x:c r="H39" s="25" t="str">
        <x:f>IF(OR(F39="",G39=""),"",F39*G39)</x:f>
      </x:c>
      <x:c r="L39" s="25" t="str">
        <x:f>IF(OR(E39="",F39=""),"",IFERROR(F39*VLOOKUP(E39,'المنتجات'!$B$5:$D$104,3,FALSE),0))</x:f>
      </x:c>
    </x:row>
    <x:row r="40">
      <x:c r="B40" s="34"/>
      <x:c r="G40" s="22"/>
      <x:c r="H40" s="25" t="str">
        <x:f>IF(OR(F40="",G40=""),"",F40*G40)</x:f>
      </x:c>
      <x:c r="L40" s="25" t="str">
        <x:f>IF(OR(E40="",F40=""),"",IFERROR(F40*VLOOKUP(E40,'المنتجات'!$B$5:$D$104,3,FALSE),0))</x:f>
      </x:c>
    </x:row>
    <x:row r="41">
      <x:c r="B41" s="34"/>
      <x:c r="G41" s="22"/>
      <x:c r="H41" s="25" t="str">
        <x:f>IF(OR(F41="",G41=""),"",F41*G41)</x:f>
      </x:c>
      <x:c r="L41" s="25" t="str">
        <x:f>IF(OR(E41="",F41=""),"",IFERROR(F41*VLOOKUP(E41,'المنتجات'!$B$5:$D$104,3,FALSE),0))</x:f>
      </x:c>
    </x:row>
    <x:row r="42">
      <x:c r="B42" s="34"/>
      <x:c r="G42" s="22"/>
      <x:c r="H42" s="25" t="str">
        <x:f>IF(OR(F42="",G42=""),"",F42*G42)</x:f>
      </x:c>
      <x:c r="L42" s="25" t="str">
        <x:f>IF(OR(E42="",F42=""),"",IFERROR(F42*VLOOKUP(E42,'المنتجات'!$B$5:$D$104,3,FALSE),0))</x:f>
      </x:c>
    </x:row>
    <x:row r="43">
      <x:c r="B43" s="34"/>
      <x:c r="G43" s="22"/>
      <x:c r="H43" s="25" t="str">
        <x:f>IF(OR(F43="",G43=""),"",F43*G43)</x:f>
      </x:c>
      <x:c r="L43" s="25" t="str">
        <x:f>IF(OR(E43="",F43=""),"",IFERROR(F43*VLOOKUP(E43,'المنتجات'!$B$5:$D$104,3,FALSE),0))</x:f>
      </x:c>
    </x:row>
    <x:row r="44">
      <x:c r="B44" s="34"/>
      <x:c r="G44" s="22"/>
      <x:c r="H44" s="25" t="str">
        <x:f>IF(OR(F44="",G44=""),"",F44*G44)</x:f>
      </x:c>
      <x:c r="L44" s="25" t="str">
        <x:f>IF(OR(E44="",F44=""),"",IFERROR(F44*VLOOKUP(E44,'المنتجات'!$B$5:$D$104,3,FALSE),0))</x:f>
      </x:c>
    </x:row>
    <x:row r="45">
      <x:c r="B45" s="34"/>
      <x:c r="G45" s="22"/>
      <x:c r="H45" s="25" t="str">
        <x:f>IF(OR(F45="",G45=""),"",F45*G45)</x:f>
      </x:c>
      <x:c r="L45" s="25" t="str">
        <x:f>IF(OR(E45="",F45=""),"",IFERROR(F45*VLOOKUP(E45,'المنتجات'!$B$5:$D$104,3,FALSE),0))</x:f>
      </x:c>
    </x:row>
    <x:row r="46">
      <x:c r="B46" s="34"/>
      <x:c r="G46" s="22"/>
      <x:c r="H46" s="25" t="str">
        <x:f>IF(OR(F46="",G46=""),"",F46*G46)</x:f>
      </x:c>
      <x:c r="L46" s="25" t="str">
        <x:f>IF(OR(E46="",F46=""),"",IFERROR(F46*VLOOKUP(E46,'المنتجات'!$B$5:$D$104,3,FALSE),0))</x:f>
      </x:c>
    </x:row>
    <x:row r="47">
      <x:c r="B47" s="34"/>
      <x:c r="G47" s="22"/>
      <x:c r="H47" s="25" t="str">
        <x:f>IF(OR(F47="",G47=""),"",F47*G47)</x:f>
      </x:c>
      <x:c r="L47" s="25" t="str">
        <x:f>IF(OR(E47="",F47=""),"",IFERROR(F47*VLOOKUP(E47,'المنتجات'!$B$5:$D$104,3,FALSE),0))</x:f>
      </x:c>
    </x:row>
    <x:row r="48">
      <x:c r="B48" s="34"/>
      <x:c r="G48" s="22"/>
      <x:c r="H48" s="25" t="str">
        <x:f>IF(OR(F48="",G48=""),"",F48*G48)</x:f>
      </x:c>
      <x:c r="L48" s="25" t="str">
        <x:f>IF(OR(E48="",F48=""),"",IFERROR(F48*VLOOKUP(E48,'المنتجات'!$B$5:$D$104,3,FALSE),0))</x:f>
      </x:c>
    </x:row>
    <x:row r="49">
      <x:c r="B49" s="34"/>
      <x:c r="G49" s="22"/>
      <x:c r="H49" s="25" t="str">
        <x:f>IF(OR(F49="",G49=""),"",F49*G49)</x:f>
      </x:c>
      <x:c r="L49" s="25" t="str">
        <x:f>IF(OR(E49="",F49=""),"",IFERROR(F49*VLOOKUP(E49,'المنتجات'!$B$5:$D$104,3,FALSE),0))</x:f>
      </x:c>
    </x:row>
    <x:row r="50">
      <x:c r="B50" s="34"/>
      <x:c r="G50" s="22"/>
      <x:c r="H50" s="25" t="str">
        <x:f>IF(OR(F50="",G50=""),"",F50*G50)</x:f>
      </x:c>
      <x:c r="L50" s="25" t="str">
        <x:f>IF(OR(E50="",F50=""),"",IFERROR(F50*VLOOKUP(E50,'المنتجات'!$B$5:$D$104,3,FALSE),0))</x:f>
      </x:c>
    </x:row>
    <x:row r="51">
      <x:c r="B51" s="34"/>
      <x:c r="G51" s="22"/>
      <x:c r="H51" s="25" t="str">
        <x:f>IF(OR(F51="",G51=""),"",F51*G51)</x:f>
      </x:c>
      <x:c r="L51" s="25" t="str">
        <x:f>IF(OR(E51="",F51=""),"",IFERROR(F51*VLOOKUP(E51,'المنتجات'!$B$5:$D$104,3,FALSE),0))</x:f>
      </x:c>
    </x:row>
    <x:row r="52">
      <x:c r="B52" s="34"/>
      <x:c r="G52" s="22"/>
      <x:c r="H52" s="25" t="str">
        <x:f>IF(OR(F52="",G52=""),"",F52*G52)</x:f>
      </x:c>
      <x:c r="L52" s="25" t="str">
        <x:f>IF(OR(E52="",F52=""),"",IFERROR(F52*VLOOKUP(E52,'المنتجات'!$B$5:$D$104,3,FALSE),0))</x:f>
      </x:c>
    </x:row>
    <x:row r="53">
      <x:c r="B53" s="34"/>
      <x:c r="G53" s="22"/>
      <x:c r="H53" s="25" t="str">
        <x:f>IF(OR(F53="",G53=""),"",F53*G53)</x:f>
      </x:c>
      <x:c r="L53" s="25" t="str">
        <x:f>IF(OR(E53="",F53=""),"",IFERROR(F53*VLOOKUP(E53,'المنتجات'!$B$5:$D$104,3,FALSE),0))</x:f>
      </x:c>
    </x:row>
    <x:row r="54">
      <x:c r="B54" s="34"/>
      <x:c r="G54" s="22"/>
      <x:c r="H54" s="25" t="str">
        <x:f>IF(OR(F54="",G54=""),"",F54*G54)</x:f>
      </x:c>
      <x:c r="L54" s="25" t="str">
        <x:f>IF(OR(E54="",F54=""),"",IFERROR(F54*VLOOKUP(E54,'المنتجات'!$B$5:$D$104,3,FALSE),0))</x:f>
      </x:c>
    </x:row>
    <x:row r="55">
      <x:c r="B55" s="34"/>
      <x:c r="G55" s="22"/>
      <x:c r="H55" s="25" t="str">
        <x:f>IF(OR(F55="",G55=""),"",F55*G55)</x:f>
      </x:c>
      <x:c r="L55" s="25" t="str">
        <x:f>IF(OR(E55="",F55=""),"",IFERROR(F55*VLOOKUP(E55,'المنتجات'!$B$5:$D$104,3,FALSE),0))</x:f>
      </x:c>
    </x:row>
    <x:row r="56">
      <x:c r="B56" s="34"/>
      <x:c r="G56" s="22"/>
      <x:c r="H56" s="25" t="str">
        <x:f>IF(OR(F56="",G56=""),"",F56*G56)</x:f>
      </x:c>
      <x:c r="L56" s="25" t="str">
        <x:f>IF(OR(E56="",F56=""),"",IFERROR(F56*VLOOKUP(E56,'المنتجات'!$B$5:$D$104,3,FALSE),0))</x:f>
      </x:c>
    </x:row>
    <x:row r="57">
      <x:c r="B57" s="34"/>
      <x:c r="G57" s="22"/>
      <x:c r="H57" s="25" t="str">
        <x:f>IF(OR(F57="",G57=""),"",F57*G57)</x:f>
      </x:c>
      <x:c r="L57" s="25" t="str">
        <x:f>IF(OR(E57="",F57=""),"",IFERROR(F57*VLOOKUP(E57,'المنتجات'!$B$5:$D$104,3,FALSE),0))</x:f>
      </x:c>
    </x:row>
    <x:row r="58">
      <x:c r="B58" s="34"/>
      <x:c r="G58" s="22"/>
      <x:c r="H58" s="25" t="str">
        <x:f>IF(OR(F58="",G58=""),"",F58*G58)</x:f>
      </x:c>
      <x:c r="L58" s="25" t="str">
        <x:f>IF(OR(E58="",F58=""),"",IFERROR(F58*VLOOKUP(E58,'المنتجات'!$B$5:$D$104,3,FALSE),0))</x:f>
      </x:c>
    </x:row>
    <x:row r="59">
      <x:c r="B59" s="34"/>
      <x:c r="G59" s="22"/>
      <x:c r="H59" s="25" t="str">
        <x:f>IF(OR(F59="",G59=""),"",F59*G59)</x:f>
      </x:c>
      <x:c r="L59" s="25" t="str">
        <x:f>IF(OR(E59="",F59=""),"",IFERROR(F59*VLOOKUP(E59,'المنتجات'!$B$5:$D$104,3,FALSE),0))</x:f>
      </x:c>
    </x:row>
    <x:row r="60">
      <x:c r="B60" s="34"/>
      <x:c r="G60" s="22"/>
      <x:c r="H60" s="25" t="str">
        <x:f>IF(OR(F60="",G60=""),"",F60*G60)</x:f>
      </x:c>
      <x:c r="L60" s="25" t="str">
        <x:f>IF(OR(E60="",F60=""),"",IFERROR(F60*VLOOKUP(E60,'المنتجات'!$B$5:$D$104,3,FALSE),0))</x:f>
      </x:c>
    </x:row>
    <x:row r="61">
      <x:c r="B61" s="34"/>
      <x:c r="G61" s="22"/>
      <x:c r="H61" s="25" t="str">
        <x:f>IF(OR(F61="",G61=""),"",F61*G61)</x:f>
      </x:c>
      <x:c r="L61" s="25" t="str">
        <x:f>IF(OR(E61="",F61=""),"",IFERROR(F61*VLOOKUP(E61,'المنتجات'!$B$5:$D$104,3,FALSE),0))</x:f>
      </x:c>
    </x:row>
    <x:row r="62">
      <x:c r="B62" s="34"/>
      <x:c r="G62" s="22"/>
      <x:c r="H62" s="25" t="str">
        <x:f>IF(OR(F62="",G62=""),"",F62*G62)</x:f>
      </x:c>
      <x:c r="L62" s="25" t="str">
        <x:f>IF(OR(E62="",F62=""),"",IFERROR(F62*VLOOKUP(E62,'المنتجات'!$B$5:$D$104,3,FALSE),0))</x:f>
      </x:c>
    </x:row>
    <x:row r="63">
      <x:c r="B63" s="34"/>
      <x:c r="G63" s="22"/>
      <x:c r="H63" s="25" t="str">
        <x:f>IF(OR(F63="",G63=""),"",F63*G63)</x:f>
      </x:c>
      <x:c r="L63" s="25" t="str">
        <x:f>IF(OR(E63="",F63=""),"",IFERROR(F63*VLOOKUP(E63,'المنتجات'!$B$5:$D$104,3,FALSE),0))</x:f>
      </x:c>
    </x:row>
    <x:row r="64">
      <x:c r="B64" s="34"/>
      <x:c r="G64" s="22"/>
      <x:c r="H64" s="25" t="str">
        <x:f>IF(OR(F64="",G64=""),"",F64*G64)</x:f>
      </x:c>
      <x:c r="L64" s="25" t="str">
        <x:f>IF(OR(E64="",F64=""),"",IFERROR(F64*VLOOKUP(E64,'المنتجات'!$B$5:$D$104,3,FALSE),0))</x:f>
      </x:c>
    </x:row>
    <x:row r="65">
      <x:c r="B65" s="34"/>
      <x:c r="G65" s="22"/>
      <x:c r="H65" s="25" t="str">
        <x:f>IF(OR(F65="",G65=""),"",F65*G65)</x:f>
      </x:c>
      <x:c r="L65" s="25" t="str">
        <x:f>IF(OR(E65="",F65=""),"",IFERROR(F65*VLOOKUP(E65,'المنتجات'!$B$5:$D$104,3,FALSE),0))</x:f>
      </x:c>
    </x:row>
    <x:row r="66">
      <x:c r="B66" s="34"/>
      <x:c r="G66" s="22"/>
      <x:c r="H66" s="25" t="str">
        <x:f>IF(OR(F66="",G66=""),"",F66*G66)</x:f>
      </x:c>
      <x:c r="L66" s="25" t="str">
        <x:f>IF(OR(E66="",F66=""),"",IFERROR(F66*VLOOKUP(E66,'المنتجات'!$B$5:$D$104,3,FALSE),0))</x:f>
      </x:c>
    </x:row>
    <x:row r="67">
      <x:c r="B67" s="34"/>
      <x:c r="G67" s="22"/>
      <x:c r="H67" s="25" t="str">
        <x:f>IF(OR(F67="",G67=""),"",F67*G67)</x:f>
      </x:c>
      <x:c r="L67" s="25" t="str">
        <x:f>IF(OR(E67="",F67=""),"",IFERROR(F67*VLOOKUP(E67,'المنتجات'!$B$5:$D$104,3,FALSE),0))</x:f>
      </x:c>
    </x:row>
    <x:row r="68">
      <x:c r="B68" s="34"/>
      <x:c r="G68" s="22"/>
      <x:c r="H68" s="25" t="str">
        <x:f>IF(OR(F68="",G68=""),"",F68*G68)</x:f>
      </x:c>
      <x:c r="L68" s="25" t="str">
        <x:f>IF(OR(E68="",F68=""),"",IFERROR(F68*VLOOKUP(E68,'المنتجات'!$B$5:$D$104,3,FALSE),0))</x:f>
      </x:c>
    </x:row>
    <x:row r="69">
      <x:c r="B69" s="34"/>
      <x:c r="G69" s="22"/>
      <x:c r="H69" s="25" t="str">
        <x:f>IF(OR(F69="",G69=""),"",F69*G69)</x:f>
      </x:c>
      <x:c r="L69" s="25" t="str">
        <x:f>IF(OR(E69="",F69=""),"",IFERROR(F69*VLOOKUP(E69,'المنتجات'!$B$5:$D$104,3,FALSE),0))</x:f>
      </x:c>
    </x:row>
    <x:row r="70">
      <x:c r="B70" s="34"/>
      <x:c r="G70" s="22"/>
      <x:c r="H70" s="25" t="str">
        <x:f>IF(OR(F70="",G70=""),"",F70*G70)</x:f>
      </x:c>
      <x:c r="L70" s="25" t="str">
        <x:f>IF(OR(E70="",F70=""),"",IFERROR(F70*VLOOKUP(E70,'المنتجات'!$B$5:$D$104,3,FALSE),0))</x:f>
      </x:c>
    </x:row>
    <x:row r="71">
      <x:c r="B71" s="34"/>
      <x:c r="G71" s="22"/>
      <x:c r="H71" s="25" t="str">
        <x:f>IF(OR(F71="",G71=""),"",F71*G71)</x:f>
      </x:c>
      <x:c r="L71" s="25" t="str">
        <x:f>IF(OR(E71="",F71=""),"",IFERROR(F71*VLOOKUP(E71,'المنتجات'!$B$5:$D$104,3,FALSE),0))</x:f>
      </x:c>
    </x:row>
    <x:row r="72">
      <x:c r="B72" s="34"/>
      <x:c r="G72" s="22"/>
      <x:c r="H72" s="25" t="str">
        <x:f>IF(OR(F72="",G72=""),"",F72*G72)</x:f>
      </x:c>
      <x:c r="L72" s="25" t="str">
        <x:f>IF(OR(E72="",F72=""),"",IFERROR(F72*VLOOKUP(E72,'المنتجات'!$B$5:$D$104,3,FALSE),0))</x:f>
      </x:c>
    </x:row>
    <x:row r="73">
      <x:c r="B73" s="34"/>
      <x:c r="G73" s="22"/>
      <x:c r="H73" s="25" t="str">
        <x:f>IF(OR(F73="",G73=""),"",F73*G73)</x:f>
      </x:c>
      <x:c r="L73" s="25" t="str">
        <x:f>IF(OR(E73="",F73=""),"",IFERROR(F73*VLOOKUP(E73,'المنتجات'!$B$5:$D$104,3,FALSE),0))</x:f>
      </x:c>
    </x:row>
    <x:row r="74">
      <x:c r="B74" s="34"/>
      <x:c r="G74" s="22"/>
      <x:c r="H74" s="25" t="str">
        <x:f>IF(OR(F74="",G74=""),"",F74*G74)</x:f>
      </x:c>
      <x:c r="L74" s="25" t="str">
        <x:f>IF(OR(E74="",F74=""),"",IFERROR(F74*VLOOKUP(E74,'المنتجات'!$B$5:$D$104,3,FALSE),0))</x:f>
      </x:c>
    </x:row>
    <x:row r="75">
      <x:c r="B75" s="34"/>
      <x:c r="G75" s="22"/>
      <x:c r="H75" s="25" t="str">
        <x:f>IF(OR(F75="",G75=""),"",F75*G75)</x:f>
      </x:c>
      <x:c r="L75" s="25" t="str">
        <x:f>IF(OR(E75="",F75=""),"",IFERROR(F75*VLOOKUP(E75,'المنتجات'!$B$5:$D$104,3,FALSE),0))</x:f>
      </x:c>
    </x:row>
    <x:row r="76">
      <x:c r="B76" s="34"/>
      <x:c r="G76" s="22"/>
      <x:c r="H76" s="25" t="str">
        <x:f>IF(OR(F76="",G76=""),"",F76*G76)</x:f>
      </x:c>
      <x:c r="L76" s="25" t="str">
        <x:f>IF(OR(E76="",F76=""),"",IFERROR(F76*VLOOKUP(E76,'المنتجات'!$B$5:$D$104,3,FALSE),0))</x:f>
      </x:c>
    </x:row>
    <x:row r="77">
      <x:c r="B77" s="34"/>
      <x:c r="G77" s="22"/>
      <x:c r="H77" s="25" t="str">
        <x:f>IF(OR(F77="",G77=""),"",F77*G77)</x:f>
      </x:c>
      <x:c r="L77" s="25" t="str">
        <x:f>IF(OR(E77="",F77=""),"",IFERROR(F77*VLOOKUP(E77,'المنتجات'!$B$5:$D$104,3,FALSE),0))</x:f>
      </x:c>
    </x:row>
    <x:row r="78">
      <x:c r="B78" s="34"/>
      <x:c r="G78" s="22"/>
      <x:c r="H78" s="25" t="str">
        <x:f>IF(OR(F78="",G78=""),"",F78*G78)</x:f>
      </x:c>
      <x:c r="L78" s="25" t="str">
        <x:f>IF(OR(E78="",F78=""),"",IFERROR(F78*VLOOKUP(E78,'المنتجات'!$B$5:$D$104,3,FALSE),0))</x:f>
      </x:c>
    </x:row>
    <x:row r="79">
      <x:c r="B79" s="34"/>
      <x:c r="G79" s="22"/>
      <x:c r="H79" s="25" t="str">
        <x:f>IF(OR(F79="",G79=""),"",F79*G79)</x:f>
      </x:c>
      <x:c r="L79" s="25" t="str">
        <x:f>IF(OR(E79="",F79=""),"",IFERROR(F79*VLOOKUP(E79,'المنتجات'!$B$5:$D$104,3,FALSE),0))</x:f>
      </x:c>
    </x:row>
    <x:row r="80">
      <x:c r="B80" s="34"/>
      <x:c r="G80" s="22"/>
      <x:c r="H80" s="25" t="str">
        <x:f>IF(OR(F80="",G80=""),"",F80*G80)</x:f>
      </x:c>
      <x:c r="L80" s="25" t="str">
        <x:f>IF(OR(E80="",F80=""),"",IFERROR(F80*VLOOKUP(E80,'المنتجات'!$B$5:$D$104,3,FALSE),0))</x:f>
      </x:c>
    </x:row>
    <x:row r="81">
      <x:c r="B81" s="34"/>
      <x:c r="G81" s="22"/>
      <x:c r="H81" s="25" t="str">
        <x:f>IF(OR(F81="",G81=""),"",F81*G81)</x:f>
      </x:c>
      <x:c r="L81" s="25" t="str">
        <x:f>IF(OR(E81="",F81=""),"",IFERROR(F81*VLOOKUP(E81,'المنتجات'!$B$5:$D$104,3,FALSE),0))</x:f>
      </x:c>
    </x:row>
    <x:row r="82">
      <x:c r="B82" s="34"/>
      <x:c r="G82" s="22"/>
      <x:c r="H82" s="25" t="str">
        <x:f>IF(OR(F82="",G82=""),"",F82*G82)</x:f>
      </x:c>
      <x:c r="L82" s="25" t="str">
        <x:f>IF(OR(E82="",F82=""),"",IFERROR(F82*VLOOKUP(E82,'المنتجات'!$B$5:$D$104,3,FALSE),0))</x:f>
      </x:c>
    </x:row>
    <x:row r="83">
      <x:c r="B83" s="34"/>
      <x:c r="G83" s="22"/>
      <x:c r="H83" s="25" t="str">
        <x:f>IF(OR(F83="",G83=""),"",F83*G83)</x:f>
      </x:c>
      <x:c r="L83" s="25" t="str">
        <x:f>IF(OR(E83="",F83=""),"",IFERROR(F83*VLOOKUP(E83,'المنتجات'!$B$5:$D$104,3,FALSE),0))</x:f>
      </x:c>
    </x:row>
    <x:row r="84">
      <x:c r="B84" s="34"/>
      <x:c r="G84" s="22"/>
      <x:c r="H84" s="25" t="str">
        <x:f>IF(OR(F84="",G84=""),"",F84*G84)</x:f>
      </x:c>
      <x:c r="L84" s="25" t="str">
        <x:f>IF(OR(E84="",F84=""),"",IFERROR(F84*VLOOKUP(E84,'المنتجات'!$B$5:$D$104,3,FALSE),0))</x:f>
      </x:c>
    </x:row>
    <x:row r="85">
      <x:c r="B85" s="34"/>
      <x:c r="G85" s="22"/>
      <x:c r="H85" s="25" t="str">
        <x:f>IF(OR(F85="",G85=""),"",F85*G85)</x:f>
      </x:c>
      <x:c r="L85" s="25" t="str">
        <x:f>IF(OR(E85="",F85=""),"",IFERROR(F85*VLOOKUP(E85,'المنتجات'!$B$5:$D$104,3,FALSE),0))</x:f>
      </x:c>
    </x:row>
    <x:row r="86">
      <x:c r="B86" s="34"/>
      <x:c r="G86" s="22"/>
      <x:c r="H86" s="25" t="str">
        <x:f>IF(OR(F86="",G86=""),"",F86*G86)</x:f>
      </x:c>
      <x:c r="L86" s="25" t="str">
        <x:f>IF(OR(E86="",F86=""),"",IFERROR(F86*VLOOKUP(E86,'المنتجات'!$B$5:$D$104,3,FALSE),0))</x:f>
      </x:c>
    </x:row>
    <x:row r="87">
      <x:c r="B87" s="34"/>
      <x:c r="G87" s="22"/>
      <x:c r="H87" s="25" t="str">
        <x:f>IF(OR(F87="",G87=""),"",F87*G87)</x:f>
      </x:c>
      <x:c r="L87" s="25" t="str">
        <x:f>IF(OR(E87="",F87=""),"",IFERROR(F87*VLOOKUP(E87,'المنتجات'!$B$5:$D$104,3,FALSE),0))</x:f>
      </x:c>
    </x:row>
    <x:row r="88">
      <x:c r="B88" s="34"/>
      <x:c r="G88" s="22"/>
      <x:c r="H88" s="25" t="str">
        <x:f>IF(OR(F88="",G88=""),"",F88*G88)</x:f>
      </x:c>
      <x:c r="L88" s="25" t="str">
        <x:f>IF(OR(E88="",F88=""),"",IFERROR(F88*VLOOKUP(E88,'المنتجات'!$B$5:$D$104,3,FALSE),0))</x:f>
      </x:c>
    </x:row>
    <x:row r="89">
      <x:c r="B89" s="34"/>
      <x:c r="G89" s="22"/>
      <x:c r="H89" s="25" t="str">
        <x:f>IF(OR(F89="",G89=""),"",F89*G89)</x:f>
      </x:c>
      <x:c r="L89" s="25" t="str">
        <x:f>IF(OR(E89="",F89=""),"",IFERROR(F89*VLOOKUP(E89,'المنتجات'!$B$5:$D$104,3,FALSE),0))</x:f>
      </x:c>
    </x:row>
    <x:row r="90">
      <x:c r="B90" s="34"/>
      <x:c r="G90" s="22"/>
      <x:c r="H90" s="25" t="str">
        <x:f>IF(OR(F90="",G90=""),"",F90*G90)</x:f>
      </x:c>
      <x:c r="L90" s="25" t="str">
        <x:f>IF(OR(E90="",F90=""),"",IFERROR(F90*VLOOKUP(E90,'المنتجات'!$B$5:$D$104,3,FALSE),0))</x:f>
      </x:c>
    </x:row>
    <x:row r="91">
      <x:c r="B91" s="34"/>
      <x:c r="G91" s="22"/>
      <x:c r="H91" s="25" t="str">
        <x:f>IF(OR(F91="",G91=""),"",F91*G91)</x:f>
      </x:c>
      <x:c r="L91" s="25" t="str">
        <x:f>IF(OR(E91="",F91=""),"",IFERROR(F91*VLOOKUP(E91,'المنتجات'!$B$5:$D$104,3,FALSE),0))</x:f>
      </x:c>
    </x:row>
    <x:row r="92">
      <x:c r="B92" s="34"/>
      <x:c r="G92" s="22"/>
      <x:c r="H92" s="25" t="str">
        <x:f>IF(OR(F92="",G92=""),"",F92*G92)</x:f>
      </x:c>
      <x:c r="L92" s="25" t="str">
        <x:f>IF(OR(E92="",F92=""),"",IFERROR(F92*VLOOKUP(E92,'المنتجات'!$B$5:$D$104,3,FALSE),0))</x:f>
      </x:c>
    </x:row>
    <x:row r="93">
      <x:c r="B93" s="34"/>
      <x:c r="G93" s="22"/>
      <x:c r="H93" s="25" t="str">
        <x:f>IF(OR(F93="",G93=""),"",F93*G93)</x:f>
      </x:c>
      <x:c r="L93" s="25" t="str">
        <x:f>IF(OR(E93="",F93=""),"",IFERROR(F93*VLOOKUP(E93,'المنتجات'!$B$5:$D$104,3,FALSE),0))</x:f>
      </x:c>
    </x:row>
    <x:row r="94">
      <x:c r="B94" s="34"/>
      <x:c r="G94" s="22"/>
      <x:c r="H94" s="25" t="str">
        <x:f>IF(OR(F94="",G94=""),"",F94*G94)</x:f>
      </x:c>
      <x:c r="L94" s="25" t="str">
        <x:f>IF(OR(E94="",F94=""),"",IFERROR(F94*VLOOKUP(E94,'المنتجات'!$B$5:$D$104,3,FALSE),0))</x:f>
      </x:c>
    </x:row>
    <x:row r="95">
      <x:c r="B95" s="34"/>
      <x:c r="G95" s="22"/>
      <x:c r="H95" s="25" t="str">
        <x:f>IF(OR(F95="",G95=""),"",F95*G95)</x:f>
      </x:c>
      <x:c r="L95" s="25" t="str">
        <x:f>IF(OR(E95="",F95=""),"",IFERROR(F95*VLOOKUP(E95,'المنتجات'!$B$5:$D$104,3,FALSE),0))</x:f>
      </x:c>
    </x:row>
    <x:row r="96">
      <x:c r="B96" s="34"/>
      <x:c r="G96" s="22"/>
      <x:c r="H96" s="25" t="str">
        <x:f>IF(OR(F96="",G96=""),"",F96*G96)</x:f>
      </x:c>
      <x:c r="L96" s="25" t="str">
        <x:f>IF(OR(E96="",F96=""),"",IFERROR(F96*VLOOKUP(E96,'المنتجات'!$B$5:$D$104,3,FALSE),0))</x:f>
      </x:c>
    </x:row>
    <x:row r="97">
      <x:c r="B97" s="34"/>
      <x:c r="G97" s="22"/>
      <x:c r="H97" s="25" t="str">
        <x:f>IF(OR(F97="",G97=""),"",F97*G97)</x:f>
      </x:c>
      <x:c r="L97" s="25" t="str">
        <x:f>IF(OR(E97="",F97=""),"",IFERROR(F97*VLOOKUP(E97,'المنتجات'!$B$5:$D$104,3,FALSE),0))</x:f>
      </x:c>
    </x:row>
    <x:row r="98">
      <x:c r="B98" s="34"/>
      <x:c r="G98" s="22"/>
      <x:c r="H98" s="25" t="str">
        <x:f>IF(OR(F98="",G98=""),"",F98*G98)</x:f>
      </x:c>
      <x:c r="L98" s="25" t="str">
        <x:f>IF(OR(E98="",F98=""),"",IFERROR(F98*VLOOKUP(E98,'المنتجات'!$B$5:$D$104,3,FALSE),0))</x:f>
      </x:c>
    </x:row>
    <x:row r="99">
      <x:c r="B99" s="34"/>
      <x:c r="G99" s="22"/>
      <x:c r="H99" s="25" t="str">
        <x:f>IF(OR(F99="",G99=""),"",F99*G99)</x:f>
      </x:c>
      <x:c r="L99" s="25" t="str">
        <x:f>IF(OR(E99="",F99=""),"",IFERROR(F99*VLOOKUP(E99,'المنتجات'!$B$5:$D$104,3,FALSE),0))</x:f>
      </x:c>
    </x:row>
    <x:row r="100">
      <x:c r="B100" s="34"/>
      <x:c r="G100" s="22"/>
      <x:c r="H100" s="25" t="str">
        <x:f>IF(OR(F100="",G100=""),"",F100*G100)</x:f>
      </x:c>
      <x:c r="L100" s="25" t="str">
        <x:f>IF(OR(E100="",F100=""),"",IFERROR(F100*VLOOKUP(E100,'المنتجات'!$B$5:$D$104,3,FALSE),0))</x:f>
      </x:c>
    </x:row>
    <x:row r="101">
      <x:c r="B101" s="34"/>
      <x:c r="G101" s="22"/>
      <x:c r="H101" s="25" t="str">
        <x:f>IF(OR(F101="",G101=""),"",F101*G101)</x:f>
      </x:c>
      <x:c r="L101" s="25" t="str">
        <x:f>IF(OR(E101="",F101=""),"",IFERROR(F101*VLOOKUP(E101,'المنتجات'!$B$5:$D$104,3,FALSE),0))</x:f>
      </x:c>
    </x:row>
    <x:row r="102">
      <x:c r="B102" s="34"/>
      <x:c r="G102" s="22"/>
      <x:c r="H102" s="25" t="str">
        <x:f>IF(OR(F102="",G102=""),"",F102*G102)</x:f>
      </x:c>
      <x:c r="L102" s="25" t="str">
        <x:f>IF(OR(E102="",F102=""),"",IFERROR(F102*VLOOKUP(E102,'المنتجات'!$B$5:$D$104,3,FALSE),0))</x:f>
      </x:c>
    </x:row>
    <x:row r="103">
      <x:c r="B103" s="34"/>
      <x:c r="G103" s="22"/>
      <x:c r="H103" s="25" t="str">
        <x:f>IF(OR(F103="",G103=""),"",F103*G103)</x:f>
      </x:c>
      <x:c r="L103" s="25" t="str">
        <x:f>IF(OR(E103="",F103=""),"",IFERROR(F103*VLOOKUP(E103,'المنتجات'!$B$5:$D$104,3,FALSE),0))</x:f>
      </x:c>
    </x:row>
    <x:row r="104">
      <x:c r="B104" s="34"/>
      <x:c r="G104" s="22"/>
      <x:c r="H104" s="25" t="str">
        <x:f>IF(OR(F104="",G104=""),"",F104*G104)</x:f>
      </x:c>
      <x:c r="L104" s="25" t="str">
        <x:f>IF(OR(E104="",F104=""),"",IFERROR(F104*VLOOKUP(E104,'المنتجات'!$B$5:$D$104,3,FALSE),0))</x:f>
      </x:c>
    </x:row>
  </x:sheetData>
  <x:mergeCells>
    <x:mergeCell ref="A1:L2"/>
    <x:mergeCell ref="A3:L3"/>
  </x:mergeCells>
  <x:dataValidations count="2">
    <x:dataValidation type="list" sqref="I5:I104">
      <x:formula1>"جديد,قيد التجهيز,مكتمل,ملغي"</x:formula1>
    </x:dataValidation>
    <x:dataValidation type="list" sqref="J5:J104">
      <x:formula1>"مدفوع,لم يدفع,جزئي"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6" hidden="0" customWidth="1"/>
    <x:col min="2" max="2" width="27" hidden="0" customWidth="1"/>
    <x:col min="3" max="3" width="19" hidden="0" customWidth="1"/>
    <x:col min="4" max="4" width="18" hidden="0" customWidth="1"/>
    <x:col min="5" max="5" width="18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40" customHeight="1">
      <x:c r="A1" s="4" t="str">
        <x:v>كتالوج المنتجات والمخزون | نموذج تجريبي</x:v>
      </x:c>
      <x:c r="B1" s="4"/>
      <x:c r="C1" s="4"/>
      <x:c r="D1" s="4"/>
      <x:c r="E1" s="4"/>
      <x:c r="F1" s="4"/>
      <x:c r="G1" s="4"/>
      <x:c r="H1" s="4"/>
    </x:row>
    <x:row r="2" ht="40" customHeight="1">
      <x:c r="A2" s="4"/>
      <x:c r="B2" s="4"/>
      <x:c r="C2" s="4"/>
      <x:c r="D2" s="4"/>
      <x:c r="E2" s="4"/>
      <x:c r="F2" s="4"/>
      <x:c r="G2" s="4"/>
      <x:c r="H2" s="4"/>
    </x:row>
    <x:row r="3">
      <x:c r="A3" s="16" t="str">
        <x:v>أدخل المنتجات والتكلفة وسعر البيع والرصيد الأولي؛ تتحدث الكميات المباعة تلقائيًا عند اكتمال الطلب.</x:v>
      </x:c>
      <x:c r="B3" s="16"/>
      <x:c r="C3" s="16"/>
      <x:c r="D3" s="16"/>
      <x:c r="E3" s="16"/>
      <x:c r="F3" s="16"/>
      <x:c r="G3" s="16"/>
      <x:c r="H3" s="16"/>
    </x:row>
    <x:row r="4" ht="29" customHeight="1">
      <x:c r="A4" s="11" t="str">
        <x:v>الرمز</x:v>
      </x:c>
      <x:c r="B4" s="11" t="str">
        <x:v>اسم المنتج</x:v>
      </x:c>
      <x:c r="C4" s="11" t="str">
        <x:v>الفئة</x:v>
      </x:c>
      <x:c r="D4" s="11" t="str">
        <x:v>تكلفة الوحدة</x:v>
      </x:c>
      <x:c r="E4" s="11" t="str">
        <x:v>سعر البيع</x:v>
      </x:c>
      <x:c r="F4" s="11" t="str">
        <x:v>الرصيد الأولي</x:v>
      </x:c>
      <x:c r="G4" s="11" t="str">
        <x:v>المباع المكتمل</x:v>
      </x:c>
      <x:c r="H4" s="11" t="str">
        <x:v>المتبقي</x:v>
      </x:c>
    </x:row>
    <x:row r="5">
      <x:c r="A5" t="str">
        <x:v>P-001</x:v>
      </x:c>
      <x:c r="B5" t="str">
        <x:v>راوتر لاسلكي</x:v>
      </x:c>
      <x:c r="C5" t="str">
        <x:v>إلكترونيات</x:v>
      </x:c>
      <x:c r="D5" s="22" t="n">
        <x:v>19000</x:v>
      </x:c>
      <x:c r="E5" s="22" t="n">
        <x:v>28000</x:v>
      </x:c>
      <x:c r="F5" t="n">
        <x:v>12</x:v>
      </x:c>
      <x:c r="G5" s="24" t="n">
        <x:f>IF(B5="","",SUMIFS('الطلبات'!$F$5:$F$104,'الطلبات'!$E$5:$E$104,B5,'الطلبات'!$I$5:$I$104,"مكتمل"))</x:f>
        <x:v>1</x:v>
      </x:c>
      <x:c r="H5" s="24" t="n">
        <x:f>IF(B5="","",F5-G5)</x:f>
        <x:v>11</x:v>
      </x:c>
    </x:row>
    <x:row r="6">
      <x:c r="A6" t="str">
        <x:v>P-002</x:v>
      </x:c>
      <x:c r="B6" t="str">
        <x:v>شاحن هاتف</x:v>
      </x:c>
      <x:c r="C6" t="str">
        <x:v>إكسسوارات</x:v>
      </x:c>
      <x:c r="D6" s="22" t="n">
        <x:v>2900</x:v>
      </x:c>
      <x:c r="E6" s="22" t="n">
        <x:v>4800</x:v>
      </x:c>
      <x:c r="F6" t="n">
        <x:v>36</x:v>
      </x:c>
      <x:c r="G6" s="24" t="n">
        <x:f>IF(B6="","",SUMIFS('الطلبات'!$F$5:$F$104,'الطلبات'!$E$5:$E$104,B6,'الطلبات'!$I$5:$I$104,"مكتمل"))</x:f>
        <x:v>0</x:v>
      </x:c>
      <x:c r="H6" s="24" t="n">
        <x:f>IF(B6="","",F6-G6)</x:f>
        <x:v>36</x:v>
      </x:c>
    </x:row>
    <x:row r="7">
      <x:c r="A7" t="str">
        <x:v>P-003</x:v>
      </x:c>
      <x:c r="B7" t="str">
        <x:v>سماعات</x:v>
      </x:c>
      <x:c r="C7" t="str">
        <x:v>إكسسوارات</x:v>
      </x:c>
      <x:c r="D7" s="22" t="n">
        <x:v>4500</x:v>
      </x:c>
      <x:c r="E7" s="22" t="n">
        <x:v>7600</x:v>
      </x:c>
      <x:c r="F7" t="n">
        <x:v>15</x:v>
      </x:c>
      <x:c r="G7" s="24" t="n">
        <x:f>IF(B7="","",SUMIFS('الطلبات'!$F$5:$F$104,'الطلبات'!$E$5:$E$104,B7,'الطلبات'!$I$5:$I$104,"مكتمل"))</x:f>
        <x:v>0</x:v>
      </x:c>
      <x:c r="H7" s="24" t="n">
        <x:f>IF(B7="","",F7-G7)</x:f>
        <x:v>15</x:v>
      </x:c>
    </x:row>
    <x:row r="8">
      <x:c r="A8" t="str">
        <x:v>P-004</x:v>
      </x:c>
      <x:c r="B8" t="str">
        <x:v>وحدة تخزين USB</x:v>
      </x:c>
      <x:c r="C8" t="str">
        <x:v>إكسسوارات</x:v>
      </x:c>
      <x:c r="D8" s="22" t="n">
        <x:v>3200</x:v>
      </x:c>
      <x:c r="E8" s="22" t="n">
        <x:v>5500</x:v>
      </x:c>
      <x:c r="F8" t="n">
        <x:v>20</x:v>
      </x:c>
      <x:c r="G8" s="24" t="n">
        <x:f>IF(B8="","",SUMIFS('الطلبات'!$F$5:$F$104,'الطلبات'!$E$5:$E$104,B8,'الطلبات'!$I$5:$I$104,"مكتمل"))</x:f>
        <x:v>0</x:v>
      </x:c>
      <x:c r="H8" s="24" t="n">
        <x:f>IF(B8="","",F8-G8)</x:f>
        <x:v>20</x:v>
      </x:c>
    </x:row>
    <x:row r="9">
      <x:c r="A9" t="str">
        <x:v>P-005</x:v>
      </x:c>
      <x:c r="B9" t="str">
        <x:v>كابل شبكات</x:v>
      </x:c>
      <x:c r="C9" t="str">
        <x:v>شبكات</x:v>
      </x:c>
      <x:c r="D9" s="22" t="n">
        <x:v>1800</x:v>
      </x:c>
      <x:c r="E9" s="22" t="n">
        <x:v>3300</x:v>
      </x:c>
      <x:c r="F9" t="n">
        <x:v>60</x:v>
      </x:c>
      <x:c r="G9" s="24" t="n">
        <x:f>IF(B9="","",SUMIFS('الطلبات'!$F$5:$F$104,'الطلبات'!$E$5:$E$104,B9,'الطلبات'!$I$5:$I$104,"مكتمل"))</x:f>
        <x:v>0</x:v>
      </x:c>
      <x:c r="H9" s="24" t="n">
        <x:f>IF(B9="","",F9-G9)</x:f>
        <x:v>60</x:v>
      </x:c>
    </x:row>
    <x:row r="10">
      <x:c r="D10" s="22"/>
      <x:c r="E10" s="22"/>
      <x:c r="G10" s="24" t="str">
        <x:f>IF(B10="","",SUMIFS('الطلبات'!$F$5:$F$104,'الطلبات'!$E$5:$E$104,B10,'الطلبات'!$I$5:$I$104,"مكتمل"))</x:f>
      </x:c>
      <x:c r="H10" s="24" t="str">
        <x:f>IF(B10="","",F10-G10)</x:f>
      </x:c>
    </x:row>
    <x:row r="11">
      <x:c r="D11" s="22"/>
      <x:c r="E11" s="22"/>
      <x:c r="G11" s="24" t="str">
        <x:f>IF(B11="","",SUMIFS('الطلبات'!$F$5:$F$104,'الطلبات'!$E$5:$E$104,B11,'الطلبات'!$I$5:$I$104,"مكتمل"))</x:f>
      </x:c>
      <x:c r="H11" s="24" t="str">
        <x:f>IF(B11="","",F11-G11)</x:f>
      </x:c>
    </x:row>
    <x:row r="12">
      <x:c r="D12" s="22"/>
      <x:c r="E12" s="22"/>
      <x:c r="G12" s="24" t="str">
        <x:f>IF(B12="","",SUMIFS('الطلبات'!$F$5:$F$104,'الطلبات'!$E$5:$E$104,B12,'الطلبات'!$I$5:$I$104,"مكتمل"))</x:f>
      </x:c>
      <x:c r="H12" s="24" t="str">
        <x:f>IF(B12="","",F12-G12)</x:f>
      </x:c>
    </x:row>
    <x:row r="13">
      <x:c r="D13" s="22"/>
      <x:c r="E13" s="22"/>
      <x:c r="G13" s="24" t="str">
        <x:f>IF(B13="","",SUMIFS('الطلبات'!$F$5:$F$104,'الطلبات'!$E$5:$E$104,B13,'الطلبات'!$I$5:$I$104,"مكتمل"))</x:f>
      </x:c>
      <x:c r="H13" s="24" t="str">
        <x:f>IF(B13="","",F13-G13)</x:f>
      </x:c>
    </x:row>
    <x:row r="14">
      <x:c r="D14" s="22"/>
      <x:c r="E14" s="22"/>
      <x:c r="G14" s="24" t="str">
        <x:f>IF(B14="","",SUMIFS('الطلبات'!$F$5:$F$104,'الطلبات'!$E$5:$E$104,B14,'الطلبات'!$I$5:$I$104,"مكتمل"))</x:f>
      </x:c>
      <x:c r="H14" s="24" t="str">
        <x:f>IF(B14="","",F14-G14)</x:f>
      </x:c>
    </x:row>
    <x:row r="15">
      <x:c r="D15" s="22"/>
      <x:c r="E15" s="22"/>
      <x:c r="G15" s="24" t="str">
        <x:f>IF(B15="","",SUMIFS('الطلبات'!$F$5:$F$104,'الطلبات'!$E$5:$E$104,B15,'الطلبات'!$I$5:$I$104,"مكتمل"))</x:f>
      </x:c>
      <x:c r="H15" s="24" t="str">
        <x:f>IF(B15="","",F15-G15)</x:f>
      </x:c>
    </x:row>
    <x:row r="16">
      <x:c r="D16" s="22"/>
      <x:c r="E16" s="22"/>
      <x:c r="G16" s="24" t="str">
        <x:f>IF(B16="","",SUMIFS('الطلبات'!$F$5:$F$104,'الطلبات'!$E$5:$E$104,B16,'الطلبات'!$I$5:$I$104,"مكتمل"))</x:f>
      </x:c>
      <x:c r="H16" s="24" t="str">
        <x:f>IF(B16="","",F16-G16)</x:f>
      </x:c>
    </x:row>
    <x:row r="17">
      <x:c r="D17" s="22"/>
      <x:c r="E17" s="22"/>
      <x:c r="G17" s="24" t="str">
        <x:f>IF(B17="","",SUMIFS('الطلبات'!$F$5:$F$104,'الطلبات'!$E$5:$E$104,B17,'الطلبات'!$I$5:$I$104,"مكتمل"))</x:f>
      </x:c>
      <x:c r="H17" s="24" t="str">
        <x:f>IF(B17="","",F17-G17)</x:f>
      </x:c>
    </x:row>
    <x:row r="18">
      <x:c r="D18" s="22"/>
      <x:c r="E18" s="22"/>
      <x:c r="G18" s="24" t="str">
        <x:f>IF(B18="","",SUMIFS('الطلبات'!$F$5:$F$104,'الطلبات'!$E$5:$E$104,B18,'الطلبات'!$I$5:$I$104,"مكتمل"))</x:f>
      </x:c>
      <x:c r="H18" s="24" t="str">
        <x:f>IF(B18="","",F18-G18)</x:f>
      </x:c>
    </x:row>
    <x:row r="19">
      <x:c r="D19" s="22"/>
      <x:c r="E19" s="22"/>
      <x:c r="G19" s="24" t="str">
        <x:f>IF(B19="","",SUMIFS('الطلبات'!$F$5:$F$104,'الطلبات'!$E$5:$E$104,B19,'الطلبات'!$I$5:$I$104,"مكتمل"))</x:f>
      </x:c>
      <x:c r="H19" s="24" t="str">
        <x:f>IF(B19="","",F19-G19)</x:f>
      </x:c>
    </x:row>
    <x:row r="20">
      <x:c r="D20" s="22"/>
      <x:c r="E20" s="22"/>
      <x:c r="G20" s="24" t="str">
        <x:f>IF(B20="","",SUMIFS('الطلبات'!$F$5:$F$104,'الطلبات'!$E$5:$E$104,B20,'الطلبات'!$I$5:$I$104,"مكتمل"))</x:f>
      </x:c>
      <x:c r="H20" s="24" t="str">
        <x:f>IF(B20="","",F20-G20)</x:f>
      </x:c>
    </x:row>
    <x:row r="21">
      <x:c r="D21" s="22"/>
      <x:c r="E21" s="22"/>
      <x:c r="G21" s="24" t="str">
        <x:f>IF(B21="","",SUMIFS('الطلبات'!$F$5:$F$104,'الطلبات'!$E$5:$E$104,B21,'الطلبات'!$I$5:$I$104,"مكتمل"))</x:f>
      </x:c>
      <x:c r="H21" s="24" t="str">
        <x:f>IF(B21="","",F21-G21)</x:f>
      </x:c>
    </x:row>
    <x:row r="22">
      <x:c r="D22" s="22"/>
      <x:c r="E22" s="22"/>
      <x:c r="G22" s="24" t="str">
        <x:f>IF(B22="","",SUMIFS('الطلبات'!$F$5:$F$104,'الطلبات'!$E$5:$E$104,B22,'الطلبات'!$I$5:$I$104,"مكتمل"))</x:f>
      </x:c>
      <x:c r="H22" s="24" t="str">
        <x:f>IF(B22="","",F22-G22)</x:f>
      </x:c>
    </x:row>
    <x:row r="23">
      <x:c r="D23" s="22"/>
      <x:c r="E23" s="22"/>
      <x:c r="G23" s="24" t="str">
        <x:f>IF(B23="","",SUMIFS('الطلبات'!$F$5:$F$104,'الطلبات'!$E$5:$E$104,B23,'الطلبات'!$I$5:$I$104,"مكتمل"))</x:f>
      </x:c>
      <x:c r="H23" s="24" t="str">
        <x:f>IF(B23="","",F23-G23)</x:f>
      </x:c>
    </x:row>
    <x:row r="24">
      <x:c r="D24" s="22"/>
      <x:c r="E24" s="22"/>
      <x:c r="G24" s="24" t="str">
        <x:f>IF(B24="","",SUMIFS('الطلبات'!$F$5:$F$104,'الطلبات'!$E$5:$E$104,B24,'الطلبات'!$I$5:$I$104,"مكتمل"))</x:f>
      </x:c>
      <x:c r="H24" s="24" t="str">
        <x:f>IF(B24="","",F24-G24)</x:f>
      </x:c>
    </x:row>
    <x:row r="25">
      <x:c r="D25" s="22"/>
      <x:c r="E25" s="22"/>
      <x:c r="G25" s="24" t="str">
        <x:f>IF(B25="","",SUMIFS('الطلبات'!$F$5:$F$104,'الطلبات'!$E$5:$E$104,B25,'الطلبات'!$I$5:$I$104,"مكتمل"))</x:f>
      </x:c>
      <x:c r="H25" s="24" t="str">
        <x:f>IF(B25="","",F25-G25)</x:f>
      </x:c>
    </x:row>
    <x:row r="26">
      <x:c r="D26" s="22"/>
      <x:c r="E26" s="22"/>
      <x:c r="G26" s="24" t="str">
        <x:f>IF(B26="","",SUMIFS('الطلبات'!$F$5:$F$104,'الطلبات'!$E$5:$E$104,B26,'الطلبات'!$I$5:$I$104,"مكتمل"))</x:f>
      </x:c>
      <x:c r="H26" s="24" t="str">
        <x:f>IF(B26="","",F26-G26)</x:f>
      </x:c>
    </x:row>
    <x:row r="27">
      <x:c r="D27" s="22"/>
      <x:c r="E27" s="22"/>
      <x:c r="G27" s="24" t="str">
        <x:f>IF(B27="","",SUMIFS('الطلبات'!$F$5:$F$104,'الطلبات'!$E$5:$E$104,B27,'الطلبات'!$I$5:$I$104,"مكتمل"))</x:f>
      </x:c>
      <x:c r="H27" s="24" t="str">
        <x:f>IF(B27="","",F27-G27)</x:f>
      </x:c>
    </x:row>
    <x:row r="28">
      <x:c r="D28" s="22"/>
      <x:c r="E28" s="22"/>
      <x:c r="G28" s="24" t="str">
        <x:f>IF(B28="","",SUMIFS('الطلبات'!$F$5:$F$104,'الطلبات'!$E$5:$E$104,B28,'الطلبات'!$I$5:$I$104,"مكتمل"))</x:f>
      </x:c>
      <x:c r="H28" s="24" t="str">
        <x:f>IF(B28="","",F28-G28)</x:f>
      </x:c>
    </x:row>
    <x:row r="29">
      <x:c r="D29" s="22"/>
      <x:c r="E29" s="22"/>
      <x:c r="G29" s="24" t="str">
        <x:f>IF(B29="","",SUMIFS('الطلبات'!$F$5:$F$104,'الطلبات'!$E$5:$E$104,B29,'الطلبات'!$I$5:$I$104,"مكتمل"))</x:f>
      </x:c>
      <x:c r="H29" s="24" t="str">
        <x:f>IF(B29="","",F29-G29)</x:f>
      </x:c>
    </x:row>
    <x:row r="30">
      <x:c r="D30" s="22"/>
      <x:c r="E30" s="22"/>
      <x:c r="G30" s="24" t="str">
        <x:f>IF(B30="","",SUMIFS('الطلبات'!$F$5:$F$104,'الطلبات'!$E$5:$E$104,B30,'الطلبات'!$I$5:$I$104,"مكتمل"))</x:f>
      </x:c>
      <x:c r="H30" s="24" t="str">
        <x:f>IF(B30="","",F30-G30)</x:f>
      </x:c>
    </x:row>
    <x:row r="31">
      <x:c r="D31" s="22"/>
      <x:c r="E31" s="22"/>
      <x:c r="G31" s="24" t="str">
        <x:f>IF(B31="","",SUMIFS('الطلبات'!$F$5:$F$104,'الطلبات'!$E$5:$E$104,B31,'الطلبات'!$I$5:$I$104,"مكتمل"))</x:f>
      </x:c>
      <x:c r="H31" s="24" t="str">
        <x:f>IF(B31="","",F31-G31)</x:f>
      </x:c>
    </x:row>
    <x:row r="32">
      <x:c r="D32" s="22"/>
      <x:c r="E32" s="22"/>
      <x:c r="G32" s="24" t="str">
        <x:f>IF(B32="","",SUMIFS('الطلبات'!$F$5:$F$104,'الطلبات'!$E$5:$E$104,B32,'الطلبات'!$I$5:$I$104,"مكتمل"))</x:f>
      </x:c>
      <x:c r="H32" s="24" t="str">
        <x:f>IF(B32="","",F32-G32)</x:f>
      </x:c>
    </x:row>
    <x:row r="33">
      <x:c r="D33" s="22"/>
      <x:c r="E33" s="22"/>
      <x:c r="G33" s="24" t="str">
        <x:f>IF(B33="","",SUMIFS('الطلبات'!$F$5:$F$104,'الطلبات'!$E$5:$E$104,B33,'الطلبات'!$I$5:$I$104,"مكتمل"))</x:f>
      </x:c>
      <x:c r="H33" s="24" t="str">
        <x:f>IF(B33="","",F33-G33)</x:f>
      </x:c>
    </x:row>
    <x:row r="34">
      <x:c r="D34" s="22"/>
      <x:c r="E34" s="22"/>
      <x:c r="G34" s="24" t="str">
        <x:f>IF(B34="","",SUMIFS('الطلبات'!$F$5:$F$104,'الطلبات'!$E$5:$E$104,B34,'الطلبات'!$I$5:$I$104,"مكتمل"))</x:f>
      </x:c>
      <x:c r="H34" s="24" t="str">
        <x:f>IF(B34="","",F34-G34)</x:f>
      </x:c>
    </x:row>
    <x:row r="35">
      <x:c r="D35" s="22"/>
      <x:c r="E35" s="22"/>
      <x:c r="G35" s="24" t="str">
        <x:f>IF(B35="","",SUMIFS('الطلبات'!$F$5:$F$104,'الطلبات'!$E$5:$E$104,B35,'الطلبات'!$I$5:$I$104,"مكتمل"))</x:f>
      </x:c>
      <x:c r="H35" s="24" t="str">
        <x:f>IF(B35="","",F35-G35)</x:f>
      </x:c>
    </x:row>
    <x:row r="36">
      <x:c r="D36" s="22"/>
      <x:c r="E36" s="22"/>
      <x:c r="G36" s="24" t="str">
        <x:f>IF(B36="","",SUMIFS('الطلبات'!$F$5:$F$104,'الطلبات'!$E$5:$E$104,B36,'الطلبات'!$I$5:$I$104,"مكتمل"))</x:f>
      </x:c>
      <x:c r="H36" s="24" t="str">
        <x:f>IF(B36="","",F36-G36)</x:f>
      </x:c>
    </x:row>
    <x:row r="37">
      <x:c r="D37" s="22"/>
      <x:c r="E37" s="22"/>
      <x:c r="G37" s="24" t="str">
        <x:f>IF(B37="","",SUMIFS('الطلبات'!$F$5:$F$104,'الطلبات'!$E$5:$E$104,B37,'الطلبات'!$I$5:$I$104,"مكتمل"))</x:f>
      </x:c>
      <x:c r="H37" s="24" t="str">
        <x:f>IF(B37="","",F37-G37)</x:f>
      </x:c>
    </x:row>
    <x:row r="38">
      <x:c r="D38" s="22"/>
      <x:c r="E38" s="22"/>
      <x:c r="G38" s="24" t="str">
        <x:f>IF(B38="","",SUMIFS('الطلبات'!$F$5:$F$104,'الطلبات'!$E$5:$E$104,B38,'الطلبات'!$I$5:$I$104,"مكتمل"))</x:f>
      </x:c>
      <x:c r="H38" s="24" t="str">
        <x:f>IF(B38="","",F38-G38)</x:f>
      </x:c>
    </x:row>
    <x:row r="39">
      <x:c r="D39" s="22"/>
      <x:c r="E39" s="22"/>
      <x:c r="G39" s="24" t="str">
        <x:f>IF(B39="","",SUMIFS('الطلبات'!$F$5:$F$104,'الطلبات'!$E$5:$E$104,B39,'الطلبات'!$I$5:$I$104,"مكتمل"))</x:f>
      </x:c>
      <x:c r="H39" s="24" t="str">
        <x:f>IF(B39="","",F39-G39)</x:f>
      </x:c>
    </x:row>
    <x:row r="40">
      <x:c r="D40" s="22"/>
      <x:c r="E40" s="22"/>
      <x:c r="G40" s="24" t="str">
        <x:f>IF(B40="","",SUMIFS('الطلبات'!$F$5:$F$104,'الطلبات'!$E$5:$E$104,B40,'الطلبات'!$I$5:$I$104,"مكتمل"))</x:f>
      </x:c>
      <x:c r="H40" s="24" t="str">
        <x:f>IF(B40="","",F40-G40)</x:f>
      </x:c>
    </x:row>
    <x:row r="41">
      <x:c r="D41" s="22"/>
      <x:c r="E41" s="22"/>
      <x:c r="G41" s="24" t="str">
        <x:f>IF(B41="","",SUMIFS('الطلبات'!$F$5:$F$104,'الطلبات'!$E$5:$E$104,B41,'الطلبات'!$I$5:$I$104,"مكتمل"))</x:f>
      </x:c>
      <x:c r="H41" s="24" t="str">
        <x:f>IF(B41="","",F41-G41)</x:f>
      </x:c>
    </x:row>
    <x:row r="42">
      <x:c r="D42" s="22"/>
      <x:c r="E42" s="22"/>
      <x:c r="G42" s="24" t="str">
        <x:f>IF(B42="","",SUMIFS('الطلبات'!$F$5:$F$104,'الطلبات'!$E$5:$E$104,B42,'الطلبات'!$I$5:$I$104,"مكتمل"))</x:f>
      </x:c>
      <x:c r="H42" s="24" t="str">
        <x:f>IF(B42="","",F42-G42)</x:f>
      </x:c>
    </x:row>
    <x:row r="43">
      <x:c r="D43" s="22"/>
      <x:c r="E43" s="22"/>
      <x:c r="G43" s="24" t="str">
        <x:f>IF(B43="","",SUMIFS('الطلبات'!$F$5:$F$104,'الطلبات'!$E$5:$E$104,B43,'الطلبات'!$I$5:$I$104,"مكتمل"))</x:f>
      </x:c>
      <x:c r="H43" s="24" t="str">
        <x:f>IF(B43="","",F43-G43)</x:f>
      </x:c>
    </x:row>
    <x:row r="44">
      <x:c r="D44" s="22"/>
      <x:c r="E44" s="22"/>
      <x:c r="G44" s="24" t="str">
        <x:f>IF(B44="","",SUMIFS('الطلبات'!$F$5:$F$104,'الطلبات'!$E$5:$E$104,B44,'الطلبات'!$I$5:$I$104,"مكتمل"))</x:f>
      </x:c>
      <x:c r="H44" s="24" t="str">
        <x:f>IF(B44="","",F44-G44)</x:f>
      </x:c>
    </x:row>
    <x:row r="45">
      <x:c r="D45" s="22"/>
      <x:c r="E45" s="22"/>
      <x:c r="G45" s="24" t="str">
        <x:f>IF(B45="","",SUMIFS('الطلبات'!$F$5:$F$104,'الطلبات'!$E$5:$E$104,B45,'الطلبات'!$I$5:$I$104,"مكتمل"))</x:f>
      </x:c>
      <x:c r="H45" s="24" t="str">
        <x:f>IF(B45="","",F45-G45)</x:f>
      </x:c>
    </x:row>
    <x:row r="46">
      <x:c r="D46" s="22"/>
      <x:c r="E46" s="22"/>
      <x:c r="G46" s="24" t="str">
        <x:f>IF(B46="","",SUMIFS('الطلبات'!$F$5:$F$104,'الطلبات'!$E$5:$E$104,B46,'الطلبات'!$I$5:$I$104,"مكتمل"))</x:f>
      </x:c>
      <x:c r="H46" s="24" t="str">
        <x:f>IF(B46="","",F46-G46)</x:f>
      </x:c>
    </x:row>
    <x:row r="47">
      <x:c r="D47" s="22"/>
      <x:c r="E47" s="22"/>
      <x:c r="G47" s="24" t="str">
        <x:f>IF(B47="","",SUMIFS('الطلبات'!$F$5:$F$104,'الطلبات'!$E$5:$E$104,B47,'الطلبات'!$I$5:$I$104,"مكتمل"))</x:f>
      </x:c>
      <x:c r="H47" s="24" t="str">
        <x:f>IF(B47="","",F47-G47)</x:f>
      </x:c>
    </x:row>
    <x:row r="48">
      <x:c r="D48" s="22"/>
      <x:c r="E48" s="22"/>
      <x:c r="G48" s="24" t="str">
        <x:f>IF(B48="","",SUMIFS('الطلبات'!$F$5:$F$104,'الطلبات'!$E$5:$E$104,B48,'الطلبات'!$I$5:$I$104,"مكتمل"))</x:f>
      </x:c>
      <x:c r="H48" s="24" t="str">
        <x:f>IF(B48="","",F48-G48)</x:f>
      </x:c>
    </x:row>
    <x:row r="49">
      <x:c r="D49" s="22"/>
      <x:c r="E49" s="22"/>
      <x:c r="G49" s="24" t="str">
        <x:f>IF(B49="","",SUMIFS('الطلبات'!$F$5:$F$104,'الطلبات'!$E$5:$E$104,B49,'الطلبات'!$I$5:$I$104,"مكتمل"))</x:f>
      </x:c>
      <x:c r="H49" s="24" t="str">
        <x:f>IF(B49="","",F49-G49)</x:f>
      </x:c>
    </x:row>
    <x:row r="50">
      <x:c r="D50" s="22"/>
      <x:c r="E50" s="22"/>
      <x:c r="G50" s="24" t="str">
        <x:f>IF(B50="","",SUMIFS('الطلبات'!$F$5:$F$104,'الطلبات'!$E$5:$E$104,B50,'الطلبات'!$I$5:$I$104,"مكتمل"))</x:f>
      </x:c>
      <x:c r="H50" s="24" t="str">
        <x:f>IF(B50="","",F50-G50)</x:f>
      </x:c>
    </x:row>
    <x:row r="51">
      <x:c r="D51" s="22"/>
      <x:c r="E51" s="22"/>
      <x:c r="G51" s="24" t="str">
        <x:f>IF(B51="","",SUMIFS('الطلبات'!$F$5:$F$104,'الطلبات'!$E$5:$E$104,B51,'الطلبات'!$I$5:$I$104,"مكتمل"))</x:f>
      </x:c>
      <x:c r="H51" s="24" t="str">
        <x:f>IF(B51="","",F51-G51)</x:f>
      </x:c>
    </x:row>
    <x:row r="52">
      <x:c r="D52" s="22"/>
      <x:c r="E52" s="22"/>
      <x:c r="G52" s="24" t="str">
        <x:f>IF(B52="","",SUMIFS('الطلبات'!$F$5:$F$104,'الطلبات'!$E$5:$E$104,B52,'الطلبات'!$I$5:$I$104,"مكتمل"))</x:f>
      </x:c>
      <x:c r="H52" s="24" t="str">
        <x:f>IF(B52="","",F52-G52)</x:f>
      </x:c>
    </x:row>
    <x:row r="53">
      <x:c r="D53" s="22"/>
      <x:c r="E53" s="22"/>
      <x:c r="G53" s="24" t="str">
        <x:f>IF(B53="","",SUMIFS('الطلبات'!$F$5:$F$104,'الطلبات'!$E$5:$E$104,B53,'الطلبات'!$I$5:$I$104,"مكتمل"))</x:f>
      </x:c>
      <x:c r="H53" s="24" t="str">
        <x:f>IF(B53="","",F53-G53)</x:f>
      </x:c>
    </x:row>
    <x:row r="54">
      <x:c r="D54" s="22"/>
      <x:c r="E54" s="22"/>
      <x:c r="G54" s="24" t="str">
        <x:f>IF(B54="","",SUMIFS('الطلبات'!$F$5:$F$104,'الطلبات'!$E$5:$E$104,B54,'الطلبات'!$I$5:$I$104,"مكتمل"))</x:f>
      </x:c>
      <x:c r="H54" s="24" t="str">
        <x:f>IF(B54="","",F54-G54)</x:f>
      </x:c>
    </x:row>
    <x:row r="55">
      <x:c r="D55" s="22"/>
      <x:c r="E55" s="22"/>
      <x:c r="G55" s="24" t="str">
        <x:f>IF(B55="","",SUMIFS('الطلبات'!$F$5:$F$104,'الطلبات'!$E$5:$E$104,B55,'الطلبات'!$I$5:$I$104,"مكتمل"))</x:f>
      </x:c>
      <x:c r="H55" s="24" t="str">
        <x:f>IF(B55="","",F55-G55)</x:f>
      </x:c>
    </x:row>
    <x:row r="56">
      <x:c r="D56" s="22"/>
      <x:c r="E56" s="22"/>
      <x:c r="G56" s="24" t="str">
        <x:f>IF(B56="","",SUMIFS('الطلبات'!$F$5:$F$104,'الطلبات'!$E$5:$E$104,B56,'الطلبات'!$I$5:$I$104,"مكتمل"))</x:f>
      </x:c>
      <x:c r="H56" s="24" t="str">
        <x:f>IF(B56="","",F56-G56)</x:f>
      </x:c>
    </x:row>
    <x:row r="57">
      <x:c r="D57" s="22"/>
      <x:c r="E57" s="22"/>
      <x:c r="G57" s="24" t="str">
        <x:f>IF(B57="","",SUMIFS('الطلبات'!$F$5:$F$104,'الطلبات'!$E$5:$E$104,B57,'الطلبات'!$I$5:$I$104,"مكتمل"))</x:f>
      </x:c>
      <x:c r="H57" s="24" t="str">
        <x:f>IF(B57="","",F57-G57)</x:f>
      </x:c>
    </x:row>
    <x:row r="58">
      <x:c r="D58" s="22"/>
      <x:c r="E58" s="22"/>
      <x:c r="G58" s="24" t="str">
        <x:f>IF(B58="","",SUMIFS('الطلبات'!$F$5:$F$104,'الطلبات'!$E$5:$E$104,B58,'الطلبات'!$I$5:$I$104,"مكتمل"))</x:f>
      </x:c>
      <x:c r="H58" s="24" t="str">
        <x:f>IF(B58="","",F58-G58)</x:f>
      </x:c>
    </x:row>
    <x:row r="59">
      <x:c r="D59" s="22"/>
      <x:c r="E59" s="22"/>
      <x:c r="G59" s="24" t="str">
        <x:f>IF(B59="","",SUMIFS('الطلبات'!$F$5:$F$104,'الطلبات'!$E$5:$E$104,B59,'الطلبات'!$I$5:$I$104,"مكتمل"))</x:f>
      </x:c>
      <x:c r="H59" s="24" t="str">
        <x:f>IF(B59="","",F59-G59)</x:f>
      </x:c>
    </x:row>
    <x:row r="60">
      <x:c r="D60" s="22"/>
      <x:c r="E60" s="22"/>
      <x:c r="G60" s="24" t="str">
        <x:f>IF(B60="","",SUMIFS('الطلبات'!$F$5:$F$104,'الطلبات'!$E$5:$E$104,B60,'الطلبات'!$I$5:$I$104,"مكتمل"))</x:f>
      </x:c>
      <x:c r="H60" s="24" t="str">
        <x:f>IF(B60="","",F60-G60)</x:f>
      </x:c>
    </x:row>
    <x:row r="61">
      <x:c r="D61" s="22"/>
      <x:c r="E61" s="22"/>
      <x:c r="G61" s="24" t="str">
        <x:f>IF(B61="","",SUMIFS('الطلبات'!$F$5:$F$104,'الطلبات'!$E$5:$E$104,B61,'الطلبات'!$I$5:$I$104,"مكتمل"))</x:f>
      </x:c>
      <x:c r="H61" s="24" t="str">
        <x:f>IF(B61="","",F61-G61)</x:f>
      </x:c>
    </x:row>
    <x:row r="62">
      <x:c r="D62" s="22"/>
      <x:c r="E62" s="22"/>
      <x:c r="G62" s="24" t="str">
        <x:f>IF(B62="","",SUMIFS('الطلبات'!$F$5:$F$104,'الطلبات'!$E$5:$E$104,B62,'الطلبات'!$I$5:$I$104,"مكتمل"))</x:f>
      </x:c>
      <x:c r="H62" s="24" t="str">
        <x:f>IF(B62="","",F62-G62)</x:f>
      </x:c>
    </x:row>
    <x:row r="63">
      <x:c r="D63" s="22"/>
      <x:c r="E63" s="22"/>
      <x:c r="G63" s="24" t="str">
        <x:f>IF(B63="","",SUMIFS('الطلبات'!$F$5:$F$104,'الطلبات'!$E$5:$E$104,B63,'الطلبات'!$I$5:$I$104,"مكتمل"))</x:f>
      </x:c>
      <x:c r="H63" s="24" t="str">
        <x:f>IF(B63="","",F63-G63)</x:f>
      </x:c>
    </x:row>
    <x:row r="64">
      <x:c r="D64" s="22"/>
      <x:c r="E64" s="22"/>
      <x:c r="G64" s="24" t="str">
        <x:f>IF(B64="","",SUMIFS('الطلبات'!$F$5:$F$104,'الطلبات'!$E$5:$E$104,B64,'الطلبات'!$I$5:$I$104,"مكتمل"))</x:f>
      </x:c>
      <x:c r="H64" s="24" t="str">
        <x:f>IF(B64="","",F64-G64)</x:f>
      </x:c>
    </x:row>
    <x:row r="65">
      <x:c r="D65" s="22"/>
      <x:c r="E65" s="22"/>
      <x:c r="G65" s="24" t="str">
        <x:f>IF(B65="","",SUMIFS('الطلبات'!$F$5:$F$104,'الطلبات'!$E$5:$E$104,B65,'الطلبات'!$I$5:$I$104,"مكتمل"))</x:f>
      </x:c>
      <x:c r="H65" s="24" t="str">
        <x:f>IF(B65="","",F65-G65)</x:f>
      </x:c>
    </x:row>
    <x:row r="66">
      <x:c r="D66" s="22"/>
      <x:c r="E66" s="22"/>
      <x:c r="G66" s="24" t="str">
        <x:f>IF(B66="","",SUMIFS('الطلبات'!$F$5:$F$104,'الطلبات'!$E$5:$E$104,B66,'الطلبات'!$I$5:$I$104,"مكتمل"))</x:f>
      </x:c>
      <x:c r="H66" s="24" t="str">
        <x:f>IF(B66="","",F66-G66)</x:f>
      </x:c>
    </x:row>
    <x:row r="67">
      <x:c r="D67" s="22"/>
      <x:c r="E67" s="22"/>
      <x:c r="G67" s="24" t="str">
        <x:f>IF(B67="","",SUMIFS('الطلبات'!$F$5:$F$104,'الطلبات'!$E$5:$E$104,B67,'الطلبات'!$I$5:$I$104,"مكتمل"))</x:f>
      </x:c>
      <x:c r="H67" s="24" t="str">
        <x:f>IF(B67="","",F67-G67)</x:f>
      </x:c>
    </x:row>
    <x:row r="68">
      <x:c r="D68" s="22"/>
      <x:c r="E68" s="22"/>
      <x:c r="G68" s="24" t="str">
        <x:f>IF(B68="","",SUMIFS('الطلبات'!$F$5:$F$104,'الطلبات'!$E$5:$E$104,B68,'الطلبات'!$I$5:$I$104,"مكتمل"))</x:f>
      </x:c>
      <x:c r="H68" s="24" t="str">
        <x:f>IF(B68="","",F68-G68)</x:f>
      </x:c>
    </x:row>
    <x:row r="69">
      <x:c r="D69" s="22"/>
      <x:c r="E69" s="22"/>
      <x:c r="G69" s="24" t="str">
        <x:f>IF(B69="","",SUMIFS('الطلبات'!$F$5:$F$104,'الطلبات'!$E$5:$E$104,B69,'الطلبات'!$I$5:$I$104,"مكتمل"))</x:f>
      </x:c>
      <x:c r="H69" s="24" t="str">
        <x:f>IF(B69="","",F69-G69)</x:f>
      </x:c>
    </x:row>
    <x:row r="70">
      <x:c r="D70" s="22"/>
      <x:c r="E70" s="22"/>
      <x:c r="G70" s="24" t="str">
        <x:f>IF(B70="","",SUMIFS('الطلبات'!$F$5:$F$104,'الطلبات'!$E$5:$E$104,B70,'الطلبات'!$I$5:$I$104,"مكتمل"))</x:f>
      </x:c>
      <x:c r="H70" s="24" t="str">
        <x:f>IF(B70="","",F70-G70)</x:f>
      </x:c>
    </x:row>
    <x:row r="71">
      <x:c r="D71" s="22"/>
      <x:c r="E71" s="22"/>
      <x:c r="G71" s="24" t="str">
        <x:f>IF(B71="","",SUMIFS('الطلبات'!$F$5:$F$104,'الطلبات'!$E$5:$E$104,B71,'الطلبات'!$I$5:$I$104,"مكتمل"))</x:f>
      </x:c>
      <x:c r="H71" s="24" t="str">
        <x:f>IF(B71="","",F71-G71)</x:f>
      </x:c>
    </x:row>
    <x:row r="72">
      <x:c r="D72" s="22"/>
      <x:c r="E72" s="22"/>
      <x:c r="G72" s="24" t="str">
        <x:f>IF(B72="","",SUMIFS('الطلبات'!$F$5:$F$104,'الطلبات'!$E$5:$E$104,B72,'الطلبات'!$I$5:$I$104,"مكتمل"))</x:f>
      </x:c>
      <x:c r="H72" s="24" t="str">
        <x:f>IF(B72="","",F72-G72)</x:f>
      </x:c>
    </x:row>
    <x:row r="73">
      <x:c r="D73" s="22"/>
      <x:c r="E73" s="22"/>
      <x:c r="G73" s="24" t="str">
        <x:f>IF(B73="","",SUMIFS('الطلبات'!$F$5:$F$104,'الطلبات'!$E$5:$E$104,B73,'الطلبات'!$I$5:$I$104,"مكتمل"))</x:f>
      </x:c>
      <x:c r="H73" s="24" t="str">
        <x:f>IF(B73="","",F73-G73)</x:f>
      </x:c>
    </x:row>
    <x:row r="74">
      <x:c r="D74" s="22"/>
      <x:c r="E74" s="22"/>
      <x:c r="G74" s="24" t="str">
        <x:f>IF(B74="","",SUMIFS('الطلبات'!$F$5:$F$104,'الطلبات'!$E$5:$E$104,B74,'الطلبات'!$I$5:$I$104,"مكتمل"))</x:f>
      </x:c>
      <x:c r="H74" s="24" t="str">
        <x:f>IF(B74="","",F74-G74)</x:f>
      </x:c>
    </x:row>
    <x:row r="75">
      <x:c r="D75" s="22"/>
      <x:c r="E75" s="22"/>
      <x:c r="G75" s="24" t="str">
        <x:f>IF(B75="","",SUMIFS('الطلبات'!$F$5:$F$104,'الطلبات'!$E$5:$E$104,B75,'الطلبات'!$I$5:$I$104,"مكتمل"))</x:f>
      </x:c>
      <x:c r="H75" s="24" t="str">
        <x:f>IF(B75="","",F75-G75)</x:f>
      </x:c>
    </x:row>
    <x:row r="76">
      <x:c r="D76" s="22"/>
      <x:c r="E76" s="22"/>
      <x:c r="G76" s="24" t="str">
        <x:f>IF(B76="","",SUMIFS('الطلبات'!$F$5:$F$104,'الطلبات'!$E$5:$E$104,B76,'الطلبات'!$I$5:$I$104,"مكتمل"))</x:f>
      </x:c>
      <x:c r="H76" s="24" t="str">
        <x:f>IF(B76="","",F76-G76)</x:f>
      </x:c>
    </x:row>
    <x:row r="77">
      <x:c r="D77" s="22"/>
      <x:c r="E77" s="22"/>
      <x:c r="G77" s="24" t="str">
        <x:f>IF(B77="","",SUMIFS('الطلبات'!$F$5:$F$104,'الطلبات'!$E$5:$E$104,B77,'الطلبات'!$I$5:$I$104,"مكتمل"))</x:f>
      </x:c>
      <x:c r="H77" s="24" t="str">
        <x:f>IF(B77="","",F77-G77)</x:f>
      </x:c>
    </x:row>
    <x:row r="78">
      <x:c r="D78" s="22"/>
      <x:c r="E78" s="22"/>
      <x:c r="G78" s="24" t="str">
        <x:f>IF(B78="","",SUMIFS('الطلبات'!$F$5:$F$104,'الطلبات'!$E$5:$E$104,B78,'الطلبات'!$I$5:$I$104,"مكتمل"))</x:f>
      </x:c>
      <x:c r="H78" s="24" t="str">
        <x:f>IF(B78="","",F78-G78)</x:f>
      </x:c>
    </x:row>
    <x:row r="79">
      <x:c r="D79" s="22"/>
      <x:c r="E79" s="22"/>
      <x:c r="G79" s="24" t="str">
        <x:f>IF(B79="","",SUMIFS('الطلبات'!$F$5:$F$104,'الطلبات'!$E$5:$E$104,B79,'الطلبات'!$I$5:$I$104,"مكتمل"))</x:f>
      </x:c>
      <x:c r="H79" s="24" t="str">
        <x:f>IF(B79="","",F79-G79)</x:f>
      </x:c>
    </x:row>
    <x:row r="80">
      <x:c r="D80" s="22"/>
      <x:c r="E80" s="22"/>
      <x:c r="G80" s="24" t="str">
        <x:f>IF(B80="","",SUMIFS('الطلبات'!$F$5:$F$104,'الطلبات'!$E$5:$E$104,B80,'الطلبات'!$I$5:$I$104,"مكتمل"))</x:f>
      </x:c>
      <x:c r="H80" s="24" t="str">
        <x:f>IF(B80="","",F80-G80)</x:f>
      </x:c>
    </x:row>
    <x:row r="81">
      <x:c r="D81" s="22"/>
      <x:c r="E81" s="22"/>
      <x:c r="G81" s="24" t="str">
        <x:f>IF(B81="","",SUMIFS('الطلبات'!$F$5:$F$104,'الطلبات'!$E$5:$E$104,B81,'الطلبات'!$I$5:$I$104,"مكتمل"))</x:f>
      </x:c>
      <x:c r="H81" s="24" t="str">
        <x:f>IF(B81="","",F81-G81)</x:f>
      </x:c>
    </x:row>
    <x:row r="82">
      <x:c r="D82" s="22"/>
      <x:c r="E82" s="22"/>
      <x:c r="G82" s="24" t="str">
        <x:f>IF(B82="","",SUMIFS('الطلبات'!$F$5:$F$104,'الطلبات'!$E$5:$E$104,B82,'الطلبات'!$I$5:$I$104,"مكتمل"))</x:f>
      </x:c>
      <x:c r="H82" s="24" t="str">
        <x:f>IF(B82="","",F82-G82)</x:f>
      </x:c>
    </x:row>
    <x:row r="83">
      <x:c r="D83" s="22"/>
      <x:c r="E83" s="22"/>
      <x:c r="G83" s="24" t="str">
        <x:f>IF(B83="","",SUMIFS('الطلبات'!$F$5:$F$104,'الطلبات'!$E$5:$E$104,B83,'الطلبات'!$I$5:$I$104,"مكتمل"))</x:f>
      </x:c>
      <x:c r="H83" s="24" t="str">
        <x:f>IF(B83="","",F83-G83)</x:f>
      </x:c>
    </x:row>
    <x:row r="84">
      <x:c r="D84" s="22"/>
      <x:c r="E84" s="22"/>
      <x:c r="G84" s="24" t="str">
        <x:f>IF(B84="","",SUMIFS('الطلبات'!$F$5:$F$104,'الطلبات'!$E$5:$E$104,B84,'الطلبات'!$I$5:$I$104,"مكتمل"))</x:f>
      </x:c>
      <x:c r="H84" s="24" t="str">
        <x:f>IF(B84="","",F84-G84)</x:f>
      </x:c>
    </x:row>
    <x:row r="85">
      <x:c r="D85" s="22"/>
      <x:c r="E85" s="22"/>
      <x:c r="G85" s="24" t="str">
        <x:f>IF(B85="","",SUMIFS('الطلبات'!$F$5:$F$104,'الطلبات'!$E$5:$E$104,B85,'الطلبات'!$I$5:$I$104,"مكتمل"))</x:f>
      </x:c>
      <x:c r="H85" s="24" t="str">
        <x:f>IF(B85="","",F85-G85)</x:f>
      </x:c>
    </x:row>
    <x:row r="86">
      <x:c r="D86" s="22"/>
      <x:c r="E86" s="22"/>
      <x:c r="G86" s="24" t="str">
        <x:f>IF(B86="","",SUMIFS('الطلبات'!$F$5:$F$104,'الطلبات'!$E$5:$E$104,B86,'الطلبات'!$I$5:$I$104,"مكتمل"))</x:f>
      </x:c>
      <x:c r="H86" s="24" t="str">
        <x:f>IF(B86="","",F86-G86)</x:f>
      </x:c>
    </x:row>
    <x:row r="87">
      <x:c r="D87" s="22"/>
      <x:c r="E87" s="22"/>
      <x:c r="G87" s="24" t="str">
        <x:f>IF(B87="","",SUMIFS('الطلبات'!$F$5:$F$104,'الطلبات'!$E$5:$E$104,B87,'الطلبات'!$I$5:$I$104,"مكتمل"))</x:f>
      </x:c>
      <x:c r="H87" s="24" t="str">
        <x:f>IF(B87="","",F87-G87)</x:f>
      </x:c>
    </x:row>
    <x:row r="88">
      <x:c r="D88" s="22"/>
      <x:c r="E88" s="22"/>
      <x:c r="G88" s="24" t="str">
        <x:f>IF(B88="","",SUMIFS('الطلبات'!$F$5:$F$104,'الطلبات'!$E$5:$E$104,B88,'الطلبات'!$I$5:$I$104,"مكتمل"))</x:f>
      </x:c>
      <x:c r="H88" s="24" t="str">
        <x:f>IF(B88="","",F88-G88)</x:f>
      </x:c>
    </x:row>
    <x:row r="89">
      <x:c r="D89" s="22"/>
      <x:c r="E89" s="22"/>
      <x:c r="G89" s="24" t="str">
        <x:f>IF(B89="","",SUMIFS('الطلبات'!$F$5:$F$104,'الطلبات'!$E$5:$E$104,B89,'الطلبات'!$I$5:$I$104,"مكتمل"))</x:f>
      </x:c>
      <x:c r="H89" s="24" t="str">
        <x:f>IF(B89="","",F89-G89)</x:f>
      </x:c>
    </x:row>
    <x:row r="90">
      <x:c r="D90" s="22"/>
      <x:c r="E90" s="22"/>
      <x:c r="G90" s="24" t="str">
        <x:f>IF(B90="","",SUMIFS('الطلبات'!$F$5:$F$104,'الطلبات'!$E$5:$E$104,B90,'الطلبات'!$I$5:$I$104,"مكتمل"))</x:f>
      </x:c>
      <x:c r="H90" s="24" t="str">
        <x:f>IF(B90="","",F90-G90)</x:f>
      </x:c>
    </x:row>
    <x:row r="91">
      <x:c r="D91" s="22"/>
      <x:c r="E91" s="22"/>
      <x:c r="G91" s="24" t="str">
        <x:f>IF(B91="","",SUMIFS('الطلبات'!$F$5:$F$104,'الطلبات'!$E$5:$E$104,B91,'الطلبات'!$I$5:$I$104,"مكتمل"))</x:f>
      </x:c>
      <x:c r="H91" s="24" t="str">
        <x:f>IF(B91="","",F91-G91)</x:f>
      </x:c>
    </x:row>
    <x:row r="92">
      <x:c r="D92" s="22"/>
      <x:c r="E92" s="22"/>
      <x:c r="G92" s="24" t="str">
        <x:f>IF(B92="","",SUMIFS('الطلبات'!$F$5:$F$104,'الطلبات'!$E$5:$E$104,B92,'الطلبات'!$I$5:$I$104,"مكتمل"))</x:f>
      </x:c>
      <x:c r="H92" s="24" t="str">
        <x:f>IF(B92="","",F92-G92)</x:f>
      </x:c>
    </x:row>
    <x:row r="93">
      <x:c r="D93" s="22"/>
      <x:c r="E93" s="22"/>
      <x:c r="G93" s="24" t="str">
        <x:f>IF(B93="","",SUMIFS('الطلبات'!$F$5:$F$104,'الطلبات'!$E$5:$E$104,B93,'الطلبات'!$I$5:$I$104,"مكتمل"))</x:f>
      </x:c>
      <x:c r="H93" s="24" t="str">
        <x:f>IF(B93="","",F93-G93)</x:f>
      </x:c>
    </x:row>
    <x:row r="94">
      <x:c r="D94" s="22"/>
      <x:c r="E94" s="22"/>
      <x:c r="G94" s="24" t="str">
        <x:f>IF(B94="","",SUMIFS('الطلبات'!$F$5:$F$104,'الطلبات'!$E$5:$E$104,B94,'الطلبات'!$I$5:$I$104,"مكتمل"))</x:f>
      </x:c>
      <x:c r="H94" s="24" t="str">
        <x:f>IF(B94="","",F94-G94)</x:f>
      </x:c>
    </x:row>
    <x:row r="95">
      <x:c r="D95" s="22"/>
      <x:c r="E95" s="22"/>
      <x:c r="G95" s="24" t="str">
        <x:f>IF(B95="","",SUMIFS('الطلبات'!$F$5:$F$104,'الطلبات'!$E$5:$E$104,B95,'الطلبات'!$I$5:$I$104,"مكتمل"))</x:f>
      </x:c>
      <x:c r="H95" s="24" t="str">
        <x:f>IF(B95="","",F95-G95)</x:f>
      </x:c>
    </x:row>
    <x:row r="96">
      <x:c r="D96" s="22"/>
      <x:c r="E96" s="22"/>
      <x:c r="G96" s="24" t="str">
        <x:f>IF(B96="","",SUMIFS('الطلبات'!$F$5:$F$104,'الطلبات'!$E$5:$E$104,B96,'الطلبات'!$I$5:$I$104,"مكتمل"))</x:f>
      </x:c>
      <x:c r="H96" s="24" t="str">
        <x:f>IF(B96="","",F96-G96)</x:f>
      </x:c>
    </x:row>
    <x:row r="97">
      <x:c r="D97" s="22"/>
      <x:c r="E97" s="22"/>
      <x:c r="G97" s="24" t="str">
        <x:f>IF(B97="","",SUMIFS('الطلبات'!$F$5:$F$104,'الطلبات'!$E$5:$E$104,B97,'الطلبات'!$I$5:$I$104,"مكتمل"))</x:f>
      </x:c>
      <x:c r="H97" s="24" t="str">
        <x:f>IF(B97="","",F97-G97)</x:f>
      </x:c>
    </x:row>
    <x:row r="98">
      <x:c r="D98" s="22"/>
      <x:c r="E98" s="22"/>
      <x:c r="G98" s="24" t="str">
        <x:f>IF(B98="","",SUMIFS('الطلبات'!$F$5:$F$104,'الطلبات'!$E$5:$E$104,B98,'الطلبات'!$I$5:$I$104,"مكتمل"))</x:f>
      </x:c>
      <x:c r="H98" s="24" t="str">
        <x:f>IF(B98="","",F98-G98)</x:f>
      </x:c>
    </x:row>
    <x:row r="99">
      <x:c r="D99" s="22"/>
      <x:c r="E99" s="22"/>
      <x:c r="G99" s="24" t="str">
        <x:f>IF(B99="","",SUMIFS('الطلبات'!$F$5:$F$104,'الطلبات'!$E$5:$E$104,B99,'الطلبات'!$I$5:$I$104,"مكتمل"))</x:f>
      </x:c>
      <x:c r="H99" s="24" t="str">
        <x:f>IF(B99="","",F99-G99)</x:f>
      </x:c>
    </x:row>
    <x:row r="100">
      <x:c r="D100" s="22"/>
      <x:c r="E100" s="22"/>
      <x:c r="G100" s="24" t="str">
        <x:f>IF(B100="","",SUMIFS('الطلبات'!$F$5:$F$104,'الطلبات'!$E$5:$E$104,B100,'الطلبات'!$I$5:$I$104,"مكتمل"))</x:f>
      </x:c>
      <x:c r="H100" s="24" t="str">
        <x:f>IF(B100="","",F100-G100)</x:f>
      </x:c>
    </x:row>
    <x:row r="101">
      <x:c r="D101" s="22"/>
      <x:c r="E101" s="22"/>
      <x:c r="G101" s="24" t="str">
        <x:f>IF(B101="","",SUMIFS('الطلبات'!$F$5:$F$104,'الطلبات'!$E$5:$E$104,B101,'الطلبات'!$I$5:$I$104,"مكتمل"))</x:f>
      </x:c>
      <x:c r="H101" s="24" t="str">
        <x:f>IF(B101="","",F101-G101)</x:f>
      </x:c>
    </x:row>
    <x:row r="102">
      <x:c r="D102" s="22"/>
      <x:c r="E102" s="22"/>
      <x:c r="G102" s="24" t="str">
        <x:f>IF(B102="","",SUMIFS('الطلبات'!$F$5:$F$104,'الطلبات'!$E$5:$E$104,B102,'الطلبات'!$I$5:$I$104,"مكتمل"))</x:f>
      </x:c>
      <x:c r="H102" s="24" t="str">
        <x:f>IF(B102="","",F102-G102)</x:f>
      </x:c>
    </x:row>
    <x:row r="103">
      <x:c r="D103" s="22"/>
      <x:c r="E103" s="22"/>
      <x:c r="G103" s="24" t="str">
        <x:f>IF(B103="","",SUMIFS('الطلبات'!$F$5:$F$104,'الطلبات'!$E$5:$E$104,B103,'الطلبات'!$I$5:$I$104,"مكتمل"))</x:f>
      </x:c>
      <x:c r="H103" s="24" t="str">
        <x:f>IF(B103="","",F103-G103)</x:f>
      </x:c>
    </x:row>
    <x:row r="104">
      <x:c r="D104" s="22"/>
      <x:c r="E104" s="22"/>
      <x:c r="G104" s="24" t="str">
        <x:f>IF(B104="","",SUMIFS('الطلبات'!$F$5:$F$104,'الطلبات'!$E$5:$E$104,B104,'الطلبات'!$I$5:$I$104,"مكتمل"))</x:f>
      </x:c>
      <x:c r="H104" s="24" t="str">
        <x:f>IF(B104="","",F104-G104)</x:f>
      </x:c>
    </x:row>
  </x:sheetData>
  <x:mergeCells>
    <x:mergeCell ref="A1:H2"/>
    <x:mergeCell ref="A3:H3"/>
  </x:mergeCells>
  <x:conditionalFormatting sqref="H5:H104">
    <x:cfRule type="cellIs" dxfId="0" priority="1" operator="lessThan">
      <x:formula>3</x:formula>
    </x:cfRule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8" hidden="0" customWidth="1"/>
    <x:col min="3" max="3" width="96" hidden="0" customWidth="1"/>
  </x:cols>
  <x:sheetData>
    <x:row r="1" ht="40" customHeight="1">
      <x:c r="A1" s="4" t="str">
        <x:v>دليل التشغيل وملحوظات الاستخدام</x:v>
      </x:c>
      <x:c r="B1" s="4"/>
      <x:c r="C1" s="4"/>
      <x:c r="D1" s="4"/>
      <x:c r="E1" s="4"/>
      <x:c r="F1" s="4"/>
    </x:row>
    <x:row r="2" ht="40" customHeight="1">
      <x:c r="A2" s="4"/>
      <x:c r="B2" s="4"/>
      <x:c r="C2" s="4"/>
      <x:c r="D2" s="4"/>
      <x:c r="E2" s="4"/>
      <x:c r="F2" s="4"/>
    </x:row>
    <x:row r="4" ht="29" customHeight="1">
      <x:c r="A4" s="11" t="str">
        <x:v>رقم</x:v>
      </x:c>
      <x:c r="B4" s="11" t="str">
        <x:v>الموضوع</x:v>
      </x:c>
      <x:c r="C4" s="11" t="str">
        <x:v>التفاصيل</x:v>
      </x:c>
    </x:row>
    <x:row r="5" ht="40" customHeight="1">
      <x:c r="A5" t="str">
        <x:v>1</x:v>
      </x:c>
      <x:c r="B5" t="str">
        <x:v>ماذا يقدّم؟</x:v>
      </x:c>
      <x:c r="C5" s="36" t="str">
        <x:v>سجل طلبات، كتالوج منتجات، حساب مبيعات مكتملة، تكلفة تقديرية وتنبيه نقص مخزون.</x:v>
      </x:c>
    </x:row>
    <x:row r="6" ht="40" customHeight="1">
      <x:c r="A6" t="str">
        <x:v>2</x:v>
      </x:c>
      <x:c r="B6" t="str">
        <x:v>المنتجات أولًا</x:v>
      </x:c>
      <x:c r="C6" s="36" t="str">
        <x:v>استبدل الأمثلة في المنتجات. يجب مطابقة اسم المنتج في سجل الطلبات لاسم الكتالوج حرفيًا.</x:v>
      </x:c>
    </x:row>
    <x:row r="7" ht="40" customHeight="1">
      <x:c r="A7" t="str">
        <x:v>3</x:v>
      </x:c>
      <x:c r="B7" t="str">
        <x:v>سجل الطلبات</x:v>
      </x:c>
      <x:c r="C7" s="36" t="str">
        <x:v>أدخل رقم طلب فريد وتاريخًا ومنتجًا وكمية وسعر بيع وحالة الطلب والدفع.</x:v>
      </x:c>
    </x:row>
    <x:row r="8" ht="40" customHeight="1">
      <x:c r="A8" t="str">
        <x:v>4</x:v>
      </x:c>
      <x:c r="B8" t="str">
        <x:v>حالة مكتمل</x:v>
      </x:c>
      <x:c r="C8" s="36" t="str">
        <x:v>الطلب المكتمل يدخل في المبيعات حتى لو لم يكن مدفوعًا؛ لا تعتبره نقدًا محصلًا دون التحقق من الدفع.</x:v>
      </x:c>
    </x:row>
    <x:row r="9" ht="40" customHeight="1">
      <x:c r="A9" t="str">
        <x:v>5</x:v>
      </x:c>
      <x:c r="B9" t="str">
        <x:v>الخصوصية</x:v>
      </x:c>
      <x:c r="C9" s="36" t="str">
        <x:v>لا تشارك معلومات العملاء الحقيقية أو صلاحية التحرير إلا مع الأشخاص المخولين.</x:v>
      </x:c>
    </x:row>
    <x:row r="10" ht="40" customHeight="1">
      <x:c r="A10" t="str">
        <x:v>6</x:v>
      </x:c>
      <x:c r="B10" t="str">
        <x:v>حدود الحل</x:v>
      </x:c>
      <x:c r="C10" s="36" t="str">
        <x:v>هذا ملف محلي بسيط، لا يرسل إشعارات تلقائية ولا يعالج المدفوعات أو يتصل بالمخزون الفعلي.</x:v>
      </x:c>
    </x:row>
    <x:row r="11" ht="40" customHeight="1">
      <x:c r="A11" t="str">
        <x:v>7</x:v>
      </x:c>
      <x:c r="B11" t="str">
        <x:v>بيانات افتراضية</x:v>
      </x:c>
      <x:c r="C11" s="36" t="str">
        <x:v>كل الأسماء والأرقام التوضيحية مصطنعة وليست بيانات تخص متجرًا حقيقيًا.</x:v>
      </x:c>
    </x:row>
  </x:sheetData>
  <x:mergeCells>
    <x:mergeCell ref="A1:F2"/>
  </x:mergeCells>
  <x:pageMargins left="0.7" right="0.7" top="0.75" bottom="0.75" header="0.3" footer="0.3"/>
</x:worksheet>
</file>